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00" yWindow="216" windowWidth="11100" windowHeight="6348" tabRatio="633"/>
  </bookViews>
  <sheets>
    <sheet name="Polecenia" sheetId="8" r:id="rId1"/>
    <sheet name="10 punktów" sheetId="2" r:id="rId2"/>
    <sheet name="15 punktów" sheetId="7" r:id="rId3"/>
    <sheet name="5 punktów" sheetId="29497" r:id="rId4"/>
    <sheet name="20 punktów" sheetId="29498" r:id="rId5"/>
    <sheet name="10_punktów" sheetId="29499" r:id="rId6"/>
    <sheet name="10punktów" sheetId="5" r:id="rId7"/>
    <sheet name="30_punktów" sheetId="29500" r:id="rId8"/>
  </sheets>
  <calcPr calcId="145621"/>
</workbook>
</file>

<file path=xl/calcChain.xml><?xml version="1.0" encoding="utf-8"?>
<calcChain xmlns="http://schemas.openxmlformats.org/spreadsheetml/2006/main">
  <c r="F41" i="2" l="1"/>
  <c r="F42" i="2"/>
  <c r="IL7" i="8"/>
  <c r="IN7" i="8"/>
  <c r="C23" i="7"/>
  <c r="G270" i="29500"/>
  <c r="G269" i="29500"/>
  <c r="G268" i="29500"/>
  <c r="G267" i="29500"/>
  <c r="G266" i="29500"/>
  <c r="G265" i="29500"/>
  <c r="G264" i="29500"/>
  <c r="G263" i="29500"/>
  <c r="G262" i="29500"/>
  <c r="G261" i="29500"/>
  <c r="G260" i="29500"/>
  <c r="G259" i="29500"/>
  <c r="G258" i="29500"/>
  <c r="G257" i="29500"/>
  <c r="G256" i="29500"/>
  <c r="G255" i="29500"/>
  <c r="G254" i="29500"/>
  <c r="G253" i="29500"/>
  <c r="G252" i="29500"/>
  <c r="G251" i="29500"/>
  <c r="G250" i="29500"/>
  <c r="G249" i="29500"/>
  <c r="G248" i="29500"/>
  <c r="G247" i="29500"/>
  <c r="G246" i="29500"/>
  <c r="G245" i="29500"/>
  <c r="G244" i="29500"/>
  <c r="G243" i="29500"/>
  <c r="G242" i="29500"/>
  <c r="G241" i="29500"/>
  <c r="G240" i="29500"/>
  <c r="G239" i="29500"/>
  <c r="G238" i="29500"/>
  <c r="G237" i="29500"/>
  <c r="G236" i="29500"/>
  <c r="G235" i="29500"/>
  <c r="G234" i="29500"/>
  <c r="G233" i="29500"/>
  <c r="G232" i="29500"/>
  <c r="G231" i="29500"/>
  <c r="G230" i="29500"/>
  <c r="G229" i="29500"/>
  <c r="G228" i="29500"/>
  <c r="G227" i="29500"/>
  <c r="G226" i="29500"/>
  <c r="G225" i="29500"/>
  <c r="G224" i="29500"/>
  <c r="G223" i="29500"/>
  <c r="G222" i="29500"/>
  <c r="G221" i="29500"/>
  <c r="G220" i="29500"/>
  <c r="G219" i="29500"/>
  <c r="G218" i="29500"/>
  <c r="G217" i="29500"/>
  <c r="G216" i="29500"/>
  <c r="G215" i="29500"/>
  <c r="G214" i="29500"/>
  <c r="G213" i="29500"/>
  <c r="G212" i="29500"/>
  <c r="G211" i="29500"/>
  <c r="G210" i="29500"/>
  <c r="G209" i="29500"/>
  <c r="G208" i="29500"/>
  <c r="G207" i="29500"/>
  <c r="G206" i="29500"/>
  <c r="G205" i="29500"/>
  <c r="G204" i="29500"/>
  <c r="G203" i="29500"/>
  <c r="G202" i="29500"/>
  <c r="G201" i="29500"/>
  <c r="G200" i="29500"/>
  <c r="G199" i="29500"/>
  <c r="G198" i="29500"/>
  <c r="G197" i="29500"/>
  <c r="G196" i="29500"/>
  <c r="G195" i="29500"/>
  <c r="G194" i="29500"/>
  <c r="G193" i="29500"/>
  <c r="G192" i="29500"/>
  <c r="G191" i="29500"/>
  <c r="G190" i="29500"/>
  <c r="G189" i="29500"/>
  <c r="G188" i="29500"/>
  <c r="G187" i="29500"/>
  <c r="G186" i="29500"/>
  <c r="G185" i="29500"/>
  <c r="G184" i="29500"/>
  <c r="G183" i="29500"/>
  <c r="G182" i="29500"/>
  <c r="G181" i="29500"/>
  <c r="G180" i="29500"/>
  <c r="G179" i="29500"/>
  <c r="G178" i="29500"/>
  <c r="G177" i="29500"/>
  <c r="G176" i="29500"/>
  <c r="G175" i="29500"/>
  <c r="G174" i="29500"/>
  <c r="G173" i="29500"/>
  <c r="G172" i="29500"/>
  <c r="G171" i="29500"/>
  <c r="G170" i="29500"/>
  <c r="G169" i="29500"/>
  <c r="G168" i="29500"/>
  <c r="G167" i="29500"/>
  <c r="G166" i="29500"/>
  <c r="G165" i="29500"/>
  <c r="G164" i="29500"/>
  <c r="G163" i="29500"/>
  <c r="G162" i="29500"/>
  <c r="G161" i="29500"/>
  <c r="G160" i="29500"/>
  <c r="G159" i="29500"/>
  <c r="G158" i="29500"/>
  <c r="G157" i="29500"/>
  <c r="G156" i="29500"/>
  <c r="G155" i="29500"/>
  <c r="G154" i="29500"/>
  <c r="G153" i="29500"/>
  <c r="G152" i="29500"/>
  <c r="G151" i="29500"/>
  <c r="G150" i="29500"/>
  <c r="G149" i="29500"/>
  <c r="G148" i="29500"/>
  <c r="G147" i="29500"/>
  <c r="G146" i="29500"/>
  <c r="G145" i="29500"/>
  <c r="G144" i="29500"/>
  <c r="G143" i="29500"/>
  <c r="G142" i="29500"/>
  <c r="G141" i="29500"/>
  <c r="G140" i="29500"/>
  <c r="G139" i="29500"/>
  <c r="G138" i="29500"/>
  <c r="G137" i="29500"/>
  <c r="G136" i="29500"/>
  <c r="G135" i="29500"/>
  <c r="G134" i="29500"/>
  <c r="G133" i="29500"/>
  <c r="G132" i="29500"/>
  <c r="G131" i="29500"/>
  <c r="G130" i="29500"/>
  <c r="G129" i="29500"/>
  <c r="G128" i="29500"/>
  <c r="G127" i="29500"/>
  <c r="G126" i="29500"/>
  <c r="G125" i="29500"/>
  <c r="G124" i="29500"/>
  <c r="G123" i="29500"/>
  <c r="G122" i="29500"/>
  <c r="G121" i="29500"/>
  <c r="G120" i="29500"/>
  <c r="G119" i="29500"/>
  <c r="G118" i="29500"/>
  <c r="G117" i="29500"/>
  <c r="G116" i="29500"/>
  <c r="G115" i="29500"/>
  <c r="G114" i="29500"/>
  <c r="G113" i="29500"/>
  <c r="G112" i="29500"/>
  <c r="G111" i="29500"/>
  <c r="G110" i="29500"/>
  <c r="G109" i="29500"/>
  <c r="G108" i="29500"/>
  <c r="G107" i="29500"/>
  <c r="G106" i="29500"/>
  <c r="G105" i="29500"/>
  <c r="G104" i="29500"/>
  <c r="G103" i="29500"/>
  <c r="G102" i="29500"/>
  <c r="G101" i="29500"/>
  <c r="G100" i="29500"/>
  <c r="G99" i="29500"/>
  <c r="G98" i="29500"/>
  <c r="G97" i="29500"/>
  <c r="G96" i="29500"/>
  <c r="G95" i="29500"/>
  <c r="G94" i="29500"/>
  <c r="G93" i="29500"/>
  <c r="G92" i="29500"/>
  <c r="G91" i="29500"/>
  <c r="G90" i="29500"/>
  <c r="G89" i="29500"/>
  <c r="G88" i="29500"/>
  <c r="G87" i="29500"/>
  <c r="G86" i="29500"/>
  <c r="G85" i="29500"/>
  <c r="G84" i="29500"/>
  <c r="G83" i="29500"/>
  <c r="G82" i="29500"/>
  <c r="G81" i="29500"/>
  <c r="G80" i="29500"/>
  <c r="G79" i="29500"/>
  <c r="G78" i="29500"/>
  <c r="G77" i="29500"/>
  <c r="G76" i="29500"/>
  <c r="G75" i="29500"/>
  <c r="G74" i="29500"/>
  <c r="G73" i="29500"/>
  <c r="G72" i="29500"/>
  <c r="G71" i="29500"/>
  <c r="G70" i="29500"/>
  <c r="G69" i="29500"/>
  <c r="G68" i="29500"/>
  <c r="G67" i="29500"/>
  <c r="G66" i="29500"/>
  <c r="G65" i="29500"/>
  <c r="G64" i="29500"/>
  <c r="G63" i="29500"/>
  <c r="G62" i="29500"/>
  <c r="G61" i="29500"/>
  <c r="G60" i="29500"/>
  <c r="G59" i="29500"/>
  <c r="G58" i="29500"/>
  <c r="G57" i="29500"/>
  <c r="G56" i="29500"/>
  <c r="G55" i="29500"/>
  <c r="G54" i="29500"/>
  <c r="G53" i="29500"/>
  <c r="G52" i="29500"/>
  <c r="G51" i="29500"/>
  <c r="G50" i="29500"/>
  <c r="G49" i="29500"/>
  <c r="G48" i="29500"/>
  <c r="G47" i="29500"/>
  <c r="G46" i="29500"/>
  <c r="G45" i="29500"/>
  <c r="G44" i="29500"/>
  <c r="G43" i="29500"/>
  <c r="G42" i="29500"/>
  <c r="G41" i="29500"/>
  <c r="G40" i="29500"/>
  <c r="G39" i="29500"/>
  <c r="G38" i="29500"/>
  <c r="G37" i="29500"/>
  <c r="G36" i="29500"/>
  <c r="G35" i="29500"/>
  <c r="G34" i="29500"/>
  <c r="G33" i="29500"/>
  <c r="G32" i="29500"/>
  <c r="G31" i="29500"/>
  <c r="G30" i="29500"/>
  <c r="G29" i="29500"/>
  <c r="G28" i="29500"/>
  <c r="G27" i="29500"/>
  <c r="G26" i="29500"/>
  <c r="G25" i="29500"/>
  <c r="G24" i="29500"/>
  <c r="G23" i="29500"/>
  <c r="G22" i="29500"/>
  <c r="G21" i="29500"/>
  <c r="G20" i="29500"/>
  <c r="G19" i="29500"/>
  <c r="G18" i="29500"/>
  <c r="G17" i="29500"/>
  <c r="G16" i="29500"/>
  <c r="G15" i="29500"/>
  <c r="G14" i="29500"/>
  <c r="G13" i="29500"/>
  <c r="G12" i="29500"/>
  <c r="G11" i="29500"/>
  <c r="IL4" i="8"/>
  <c r="IN4" i="8"/>
  <c r="IL6" i="8"/>
  <c r="IN6" i="8"/>
  <c r="IL9" i="8"/>
  <c r="IN9" i="8"/>
  <c r="IL11" i="8"/>
  <c r="IN11" i="8"/>
  <c r="IL12" i="8"/>
  <c r="IN12" i="8"/>
  <c r="IL13" i="8"/>
  <c r="IN13" i="8"/>
  <c r="IL14" i="8"/>
  <c r="IN14" i="8"/>
  <c r="IL15" i="8"/>
  <c r="IN15" i="8" s="1"/>
  <c r="IL16" i="8"/>
  <c r="IN16" i="8" s="1"/>
  <c r="IL17" i="8"/>
  <c r="IN17" i="8"/>
</calcChain>
</file>

<file path=xl/sharedStrings.xml><?xml version="1.0" encoding="utf-8"?>
<sst xmlns="http://schemas.openxmlformats.org/spreadsheetml/2006/main" count="774" uniqueCount="280">
  <si>
    <t>Witam Cię !</t>
  </si>
  <si>
    <t>Zapoznaj się z podanymi niżej poleceniami i do pracy, na pracę masz 40 minut.</t>
  </si>
  <si>
    <t xml:space="preserve">Tutaj wpisz swoje dane - </t>
  </si>
  <si>
    <t>Czego od Ciebie oczekuję?</t>
  </si>
  <si>
    <t xml:space="preserve">To już wszystko - teraz do pracy </t>
  </si>
  <si>
    <t>Uzupełnij dane w tabelach, spraw, aby wszystkie wyglądały tak samo - format.</t>
  </si>
  <si>
    <t>Powyliczaj (nie wpisuj z innych tabel) te dane których brakuje.</t>
  </si>
  <si>
    <t>Sporządź następujące wykresy:</t>
  </si>
  <si>
    <t xml:space="preserve">        wydatki na jedzenie w ciągu całego tygodnia (kołowy)</t>
  </si>
  <si>
    <t xml:space="preserve">        porównanie wydatków na mieszkanie i dojazdy w poszczególnych dniach tygodnia (kolumnowy 3W)</t>
  </si>
  <si>
    <t>TABELA 1</t>
  </si>
  <si>
    <t>jedzenie</t>
  </si>
  <si>
    <t>mieszkanie</t>
  </si>
  <si>
    <t>dojazdy</t>
  </si>
  <si>
    <t>opłaty</t>
  </si>
  <si>
    <t>inne</t>
  </si>
  <si>
    <t>poniedziałek</t>
  </si>
  <si>
    <t>wtorek</t>
  </si>
  <si>
    <t>środa</t>
  </si>
  <si>
    <t>czwartek</t>
  </si>
  <si>
    <t>piątek</t>
  </si>
  <si>
    <t>sobota</t>
  </si>
  <si>
    <t>niedziela</t>
  </si>
  <si>
    <t>TABELA 2</t>
  </si>
  <si>
    <t>TABELA 3</t>
  </si>
  <si>
    <t>Razem</t>
  </si>
  <si>
    <t>TABELA 4</t>
  </si>
  <si>
    <t>Średnia kwota wydana na dojazdy -</t>
  </si>
  <si>
    <t>Średnia kwota wydana na jedzenie -</t>
  </si>
  <si>
    <t xml:space="preserve">Średnia kwota wydana na mieszkanie -               </t>
  </si>
  <si>
    <t xml:space="preserve">Maksymalna kwota wydana na opłaty -            </t>
  </si>
  <si>
    <t xml:space="preserve">Maksymalna kwota wydana na jedzenie -               </t>
  </si>
  <si>
    <t xml:space="preserve">Maksymalna kwota wydana w sobotę -           </t>
  </si>
  <si>
    <t xml:space="preserve">Minimalna kwota wydana w czwartek -                 </t>
  </si>
  <si>
    <t xml:space="preserve">Minimalna kwota wydana w na mieszkanie -          </t>
  </si>
  <si>
    <t>Wyobraź sobie, że jesteś Dyrektorem i Właścicielem prywatnej szkoly, w której uczniowie co miesiąc opłacają</t>
  </si>
  <si>
    <t>czesne. Jest ono uzależnione od ilości uczniów w klasie i ilości dni nauki w miesiącu. Ważna jest również cena</t>
  </si>
  <si>
    <t>jednego dnia nauki - w tym przypadku wyrażona w dolarach - uwzględnij złotówki. Poniżej podana jest tabela,</t>
  </si>
  <si>
    <t xml:space="preserve">w której wyliczona jest już wysokość pierwszego czesnego (oczywiście podany jest wynik, a nie formuła). </t>
  </si>
  <si>
    <t>Na podstawie tej tabeli możesz ocenić wyniki finansowe swojej pracy. Niestety, dziwnym trafem, ktoś zupełnie Ci</t>
  </si>
  <si>
    <t>nieznany coś w niej zmienił. Pierwszym Twoim zadaniem jest zrobienie porządku (linie, kolory itd..) oraz</t>
  </si>
  <si>
    <t>oczywiście uzupełnienie obliczeń.</t>
  </si>
  <si>
    <t>Miesiące</t>
  </si>
  <si>
    <t>Dni nauki</t>
  </si>
  <si>
    <t>Klasa 1 "A"</t>
  </si>
  <si>
    <t>Klasa 1 "B"</t>
  </si>
  <si>
    <t>Klasa 1 "C"</t>
  </si>
  <si>
    <t>Klasa 1 "D"</t>
  </si>
  <si>
    <t>Co miesiac</t>
  </si>
  <si>
    <t>Uczniów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</si>
  <si>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</si>
  <si>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</si>
  <si>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</si>
  <si>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</si>
  <si>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</si>
  <si>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</si>
  <si>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</si>
  <si>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</si>
  <si>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</si>
  <si>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</si>
  <si>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Procentowy udział klasy we wpłatach</t>
  </si>
  <si>
    <t>kurs dolara</t>
  </si>
  <si>
    <t>Jasiński</t>
  </si>
  <si>
    <t>Po pierwsze masz do dyspozycji zadania ocenione na pewną ilość punktów</t>
  </si>
  <si>
    <t>To Ty wybierasz co chcesz i na ile</t>
  </si>
  <si>
    <t>Całkowitą ilość punktów zdobywasz za zrobienie całego zadania</t>
  </si>
  <si>
    <t>Częściowe wykonanie zadania to część punktów proporcjonalna do stopnie wykonania</t>
  </si>
  <si>
    <t>-     zł</t>
  </si>
  <si>
    <t>otrzymać schemat tabliczki mnożenia.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</si>
  <si>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</si>
  <si>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</si>
  <si>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</si>
  <si>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</si>
  <si>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</si>
  <si>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</si>
  <si>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</si>
  <si>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</si>
  <si>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</si>
  <si>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</si>
  <si>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do zapłaty</t>
  </si>
  <si>
    <t>Wynik</t>
  </si>
  <si>
    <t>Poprawny</t>
  </si>
  <si>
    <t>Punkty</t>
  </si>
  <si>
    <t>a</t>
  </si>
  <si>
    <t>Suma1</t>
  </si>
  <si>
    <t>Suma2</t>
  </si>
  <si>
    <t>Suma3</t>
  </si>
  <si>
    <t>Wykres1</t>
  </si>
  <si>
    <t>Wykres2</t>
  </si>
  <si>
    <t>Iloczyn</t>
  </si>
  <si>
    <t>Sinus</t>
  </si>
  <si>
    <t>Suma.jeżeli</t>
  </si>
  <si>
    <t>Licz.jeżeli</t>
  </si>
  <si>
    <t>Podatek</t>
  </si>
  <si>
    <t>Dzisiaj zdajesz teścik ze znajomości arkusza kalkulacyjnego,</t>
  </si>
  <si>
    <t>Do komórki F10 wstaw odpowiednią funkcję tak, aby po jej skopiowaniu zostały wypisane kwoty do zapłaty.</t>
  </si>
  <si>
    <t>Jeżeli została dokonana pełna wpłata należności, spowoduj wypisywanie tekstu "zapłacono".</t>
  </si>
  <si>
    <t>Oblicz: sumę wszystkich wpłat, średnią wysokość wpłaty, wysokość wpłaty najwyższej i wysokość wpłaty najniżej,</t>
  </si>
  <si>
    <t>oraz spowoduj wyliczanie ilości osób które dokonały wpłat i ilości osób które nie dokonały żadnej wpłaty.</t>
  </si>
  <si>
    <t>Lp</t>
  </si>
  <si>
    <t>nazwisko</t>
  </si>
  <si>
    <t>należność</t>
  </si>
  <si>
    <t>wysokość wpłaty</t>
  </si>
  <si>
    <t>zestawienie</t>
  </si>
  <si>
    <t>Asiński</t>
  </si>
  <si>
    <t xml:space="preserve">suma wpłat </t>
  </si>
  <si>
    <t>Besiński</t>
  </si>
  <si>
    <t>średnia wpłata</t>
  </si>
  <si>
    <t>Cesiński</t>
  </si>
  <si>
    <t>najwyższa wpłata</t>
  </si>
  <si>
    <t>Desiński</t>
  </si>
  <si>
    <t>najniższa wpłata</t>
  </si>
  <si>
    <t>Esiński</t>
  </si>
  <si>
    <t>Fesiński</t>
  </si>
  <si>
    <t>ilość osób, które wpłat:</t>
  </si>
  <si>
    <t>Gesiński</t>
  </si>
  <si>
    <t>dokonały</t>
  </si>
  <si>
    <t>Hasiński</t>
  </si>
  <si>
    <t>nie dokonały</t>
  </si>
  <si>
    <t>Iwiński</t>
  </si>
  <si>
    <t>Kasiński</t>
  </si>
  <si>
    <t>Lasiński</t>
  </si>
  <si>
    <t>Łasiński</t>
  </si>
  <si>
    <t>Masiński</t>
  </si>
  <si>
    <t>Nasiński</t>
  </si>
  <si>
    <t>Osiński</t>
  </si>
  <si>
    <t>Pesiński</t>
  </si>
  <si>
    <t>Rasiński</t>
  </si>
  <si>
    <t>Stasiński</t>
  </si>
  <si>
    <t>Tasiński</t>
  </si>
  <si>
    <t>Usiński</t>
  </si>
  <si>
    <t>Wusiński</t>
  </si>
  <si>
    <t>Zesiński</t>
  </si>
  <si>
    <t>lp</t>
  </si>
  <si>
    <t>Nazwisko</t>
  </si>
  <si>
    <t>Imię</t>
  </si>
  <si>
    <t>Data wpłaty</t>
  </si>
  <si>
    <t>Kwota wpłaty</t>
  </si>
  <si>
    <t>Batycki</t>
  </si>
  <si>
    <t>Władysław</t>
  </si>
  <si>
    <t>Zofia</t>
  </si>
  <si>
    <t>imię</t>
  </si>
  <si>
    <t>suma wpłat</t>
  </si>
  <si>
    <t>Basista</t>
  </si>
  <si>
    <t>Marek</t>
  </si>
  <si>
    <t>Bałabas</t>
  </si>
  <si>
    <t>Wacław</t>
  </si>
  <si>
    <t>Zbigniew</t>
  </si>
  <si>
    <t>Bizoń</t>
  </si>
  <si>
    <t>Wojciech</t>
  </si>
  <si>
    <t>Blicharczyk</t>
  </si>
  <si>
    <t>Małgorzata</t>
  </si>
  <si>
    <t>Chrobaczyński</t>
  </si>
  <si>
    <t>Ryszard</t>
  </si>
  <si>
    <t>Witold</t>
  </si>
  <si>
    <t>Domagała</t>
  </si>
  <si>
    <t>Sławomir</t>
  </si>
  <si>
    <t>Wiesław</t>
  </si>
  <si>
    <t>Dul</t>
  </si>
  <si>
    <t>Renata</t>
  </si>
  <si>
    <t>Waldemar</t>
  </si>
  <si>
    <t>Dróżdż</t>
  </si>
  <si>
    <t>Beata</t>
  </si>
  <si>
    <t>Gierlach</t>
  </si>
  <si>
    <t>Kazimiera</t>
  </si>
  <si>
    <t>Gajda</t>
  </si>
  <si>
    <t>Jerzy</t>
  </si>
  <si>
    <t>Tadeusz</t>
  </si>
  <si>
    <t>Głowacka</t>
  </si>
  <si>
    <t>Ewa</t>
  </si>
  <si>
    <t>Stanisław</t>
  </si>
  <si>
    <t>Gregorczyk</t>
  </si>
  <si>
    <t>Andrzej</t>
  </si>
  <si>
    <t>Gwizdak</t>
  </si>
  <si>
    <t>Hałasik</t>
  </si>
  <si>
    <t>Mariusz</t>
  </si>
  <si>
    <t>Jasińska</t>
  </si>
  <si>
    <t>Elżbieta</t>
  </si>
  <si>
    <t>Kałwa</t>
  </si>
  <si>
    <t>Irena</t>
  </si>
  <si>
    <t>Kaseja</t>
  </si>
  <si>
    <t>Roman</t>
  </si>
  <si>
    <t>Kasprzyk</t>
  </si>
  <si>
    <t>Kołodziej</t>
  </si>
  <si>
    <t>Eugeniusz</t>
  </si>
  <si>
    <t>Piotr</t>
  </si>
  <si>
    <t>Kilar</t>
  </si>
  <si>
    <t>Marzena</t>
  </si>
  <si>
    <t>Krztoń</t>
  </si>
  <si>
    <t>Dariusz</t>
  </si>
  <si>
    <t>Marta</t>
  </si>
  <si>
    <t>Kumik</t>
  </si>
  <si>
    <t>Lubojemska</t>
  </si>
  <si>
    <t>Alina</t>
  </si>
  <si>
    <t>Mariola</t>
  </si>
  <si>
    <t>Matusik</t>
  </si>
  <si>
    <t>Mazur</t>
  </si>
  <si>
    <t>Materniak</t>
  </si>
  <si>
    <t>Ireneusz</t>
  </si>
  <si>
    <t>Malik</t>
  </si>
  <si>
    <t>Julian</t>
  </si>
  <si>
    <t>Minorowicz</t>
  </si>
  <si>
    <t>Jan</t>
  </si>
  <si>
    <t>Krzysztof</t>
  </si>
  <si>
    <t>Nawracaj</t>
  </si>
  <si>
    <t>Nabożny</t>
  </si>
  <si>
    <t>Polek</t>
  </si>
  <si>
    <t>Piękoś</t>
  </si>
  <si>
    <t>Piotrowski</t>
  </si>
  <si>
    <t>Płatek</t>
  </si>
  <si>
    <t>Prejsnar</t>
  </si>
  <si>
    <t>Prajsnar</t>
  </si>
  <si>
    <t>Przepióra</t>
  </si>
  <si>
    <t>Rzeżnik</t>
  </si>
  <si>
    <t>Bogdan</t>
  </si>
  <si>
    <t>Jacek</t>
  </si>
  <si>
    <t>Rogoz</t>
  </si>
  <si>
    <t>Anna</t>
  </si>
  <si>
    <t>Iwona</t>
  </si>
  <si>
    <t>Ruszała</t>
  </si>
  <si>
    <t>Rymar</t>
  </si>
  <si>
    <t>Soczek</t>
  </si>
  <si>
    <t>Halina</t>
  </si>
  <si>
    <t>Marian</t>
  </si>
  <si>
    <t>Sowa</t>
  </si>
  <si>
    <t>Alicja</t>
  </si>
  <si>
    <t>Grzegorz</t>
  </si>
  <si>
    <t>Such</t>
  </si>
  <si>
    <t>Gawlik</t>
  </si>
  <si>
    <t>Stanisz-Krupa</t>
  </si>
  <si>
    <t>Szponar</t>
  </si>
  <si>
    <t>Śliż</t>
  </si>
  <si>
    <t>Śnieżek</t>
  </si>
  <si>
    <t>Tarnawska</t>
  </si>
  <si>
    <t>Bożena</t>
  </si>
  <si>
    <t>Turowski</t>
  </si>
  <si>
    <t>Turowska</t>
  </si>
  <si>
    <t>Uzar</t>
  </si>
  <si>
    <t>Urbowicz</t>
  </si>
  <si>
    <t>Artur</t>
  </si>
  <si>
    <t>Wożniak</t>
  </si>
  <si>
    <t>Arkadiusz</t>
  </si>
  <si>
    <t>Wandycz</t>
  </si>
  <si>
    <t>Zięba</t>
  </si>
  <si>
    <t>Stanisława</t>
  </si>
  <si>
    <t>Buczek</t>
  </si>
  <si>
    <t>Gryc</t>
  </si>
  <si>
    <t>Adam</t>
  </si>
  <si>
    <t>Matys</t>
  </si>
  <si>
    <t>Barsznica</t>
  </si>
  <si>
    <t>Twardzik</t>
  </si>
  <si>
    <t>Bajger</t>
  </si>
  <si>
    <t>uzupelnij tabelę o sumy wpłat</t>
  </si>
  <si>
    <t>Lp.</t>
  </si>
  <si>
    <t>Nowak</t>
  </si>
  <si>
    <t>Wysokość składki miesięcznie za dzień($)</t>
  </si>
  <si>
    <t>.</t>
  </si>
  <si>
    <t>Imie opiekuna</t>
  </si>
  <si>
    <t>Imię opiekuna</t>
  </si>
  <si>
    <t>Lista wpłat słuchaczy</t>
  </si>
  <si>
    <t>grupa</t>
  </si>
  <si>
    <t>Data urodzenia</t>
  </si>
  <si>
    <t>Nazwa dnia urodzenia</t>
  </si>
  <si>
    <t>Czy dzisiaj ma urodziny?</t>
  </si>
  <si>
    <t>Posortuj Nazwiska rosnąco i uzupełnij dane</t>
  </si>
  <si>
    <t>Król</t>
  </si>
  <si>
    <t>Dziedzic</t>
  </si>
  <si>
    <t>Werner</t>
  </si>
  <si>
    <t>Poznański</t>
  </si>
  <si>
    <t>Robak</t>
  </si>
  <si>
    <t>Koszałek</t>
  </si>
  <si>
    <t xml:space="preserve">Do komórki D8 wpisz taką formułę, aby po skopiowaniu jej do zakresu komórek D8:L16 </t>
  </si>
  <si>
    <t>Rozwiązanie wyślij na wskazany adres mailowy. Nazwij plik zgodnie z Twoim nazwiskiem.</t>
  </si>
  <si>
    <t>itd....do 360</t>
  </si>
  <si>
    <t>sin()</t>
  </si>
  <si>
    <t>α</t>
  </si>
  <si>
    <t>Ocena końcowa wystwiona Ci będzie na podstawie całej Twojej pracy</t>
  </si>
  <si>
    <t>w tabeli "Lista wpłatsłuchaczy"policz i uzupełnij bez  powtórzeń wymagane kolumny</t>
  </si>
  <si>
    <t>narysuj przebieg funkcji y=sin(α)</t>
  </si>
  <si>
    <t>arkusz z rozwiązaniami wyślij na adres : szantula.henryk@lo2katowice.edu.pl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</si>
</sst>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0.00000000000E+00"/>
    <numFmt numFmtId="166" formatCode="_-* #,##0\ _z_ł_-;\-* #,##0\ _z_ł_-;_-* &quot;-&quot;??\ _z_ł_-;_-@_-"/>
    <numFmt numFmtId="167" formatCode="d\ mmmm\,\ yyyy"/>
    <numFmt numFmtId="168" formatCode="yyyy/mm/dd;@"/>
  </numFmts>
  <fonts count="50" x14ac:knownFonts="1">
    <font>
      <sz val="10"/>
      <name val="Arial CE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8"/>
      <color indexed="8"/>
      <name val="Arial CE"/>
      <charset val="238"/>
    </font>
    <font>
      <b/>
      <sz val="12"/>
      <color indexed="8"/>
      <name val="Arial CE"/>
      <family val="2"/>
      <charset val="238"/>
    </font>
    <font>
      <sz val="8"/>
      <name val="Arial CE"/>
      <charset val="238"/>
    </font>
    <font>
      <sz val="11"/>
      <color indexed="8"/>
      <name val="Arial CE"/>
      <charset val="238"/>
    </font>
    <font>
      <sz val="11"/>
      <name val="MS Sans Serif"/>
      <family val="2"/>
      <charset val="238"/>
    </font>
    <font>
      <sz val="8"/>
      <color indexed="9"/>
      <name val="Arial CE"/>
      <family val="2"/>
      <charset val="238"/>
    </font>
    <font>
      <sz val="11"/>
      <name val="Arial CE"/>
      <charset val="238"/>
    </font>
    <font>
      <i/>
      <sz val="12"/>
      <color indexed="8"/>
      <name val="Arial CE"/>
      <family val="2"/>
      <charset val="238"/>
    </font>
    <font>
      <b/>
      <sz val="8"/>
      <color indexed="8"/>
      <name val="Arial CE"/>
      <charset val="238"/>
    </font>
    <font>
      <b/>
      <sz val="11"/>
      <color indexed="18"/>
      <name val="Arial CE"/>
      <family val="2"/>
      <charset val="238"/>
    </font>
    <font>
      <sz val="8"/>
      <color indexed="18"/>
      <name val="Arial CE"/>
      <charset val="238"/>
    </font>
    <font>
      <b/>
      <sz val="8"/>
      <color indexed="16"/>
      <name val="Arial CE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i/>
      <sz val="9"/>
      <color indexed="9"/>
      <name val="Arial CE"/>
      <charset val="238"/>
    </font>
    <font>
      <sz val="10"/>
      <color indexed="9"/>
      <name val="Arial CE"/>
      <charset val="238"/>
    </font>
    <font>
      <b/>
      <sz val="10"/>
      <color indexed="13"/>
      <name val="Arial CE"/>
      <family val="2"/>
      <charset val="238"/>
    </font>
    <font>
      <sz val="10"/>
      <color indexed="43"/>
      <name val="Arial CE"/>
      <family val="2"/>
      <charset val="238"/>
    </font>
    <font>
      <sz val="10"/>
      <color indexed="15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45"/>
      <name val="Arial CE"/>
      <family val="2"/>
      <charset val="238"/>
    </font>
    <font>
      <sz val="10"/>
      <color indexed="13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8"/>
      <color indexed="14"/>
      <name val="Arial CE"/>
      <family val="2"/>
      <charset val="238"/>
    </font>
    <font>
      <sz val="8"/>
      <color indexed="8"/>
      <name val="Arial CE"/>
      <family val="2"/>
      <charset val="238"/>
    </font>
    <font>
      <sz val="1"/>
      <color indexed="8"/>
      <name val="Arial CE"/>
      <family val="2"/>
      <charset val="238"/>
    </font>
    <font>
      <sz val="150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38"/>
    </font>
    <font>
      <sz val="10"/>
      <color indexed="9"/>
      <name val="Arial CE"/>
      <family val="2"/>
      <charset val="238"/>
    </font>
    <font>
      <sz val="1"/>
      <color indexed="15"/>
      <name val="Arial CE"/>
      <family val="2"/>
      <charset val="238"/>
    </font>
    <font>
      <sz val="10"/>
      <name val="Arial CE"/>
      <family val="2"/>
      <charset val="238"/>
    </font>
    <font>
      <sz val="1"/>
      <color indexed="9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10"/>
      <name val="Arial CE"/>
      <charset val="238"/>
    </font>
    <font>
      <b/>
      <sz val="10"/>
      <name val="MS Sans Serif"/>
      <family val="2"/>
      <charset val="238"/>
    </font>
    <font>
      <b/>
      <i/>
      <sz val="12"/>
      <name val="Times New Roman"/>
      <family val="1"/>
      <charset val="238"/>
    </font>
    <font>
      <sz val="11"/>
      <name val="Times New Roman"/>
      <family val="1"/>
    </font>
    <font>
      <b/>
      <sz val="8"/>
      <color indexed="43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43"/>
      <name val="Calibri"/>
      <family val="2"/>
      <charset val="238"/>
    </font>
    <font>
      <sz val="14"/>
      <color rgb="FFFF0000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24"/>
      </patternFill>
    </fill>
    <fill>
      <patternFill patternType="solid">
        <fgColor indexed="21"/>
        <bgColor indexed="2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ck">
        <color indexed="21"/>
      </left>
      <right/>
      <top/>
      <bottom/>
      <diagonal/>
    </border>
    <border>
      <left/>
      <right style="thick">
        <color indexed="21"/>
      </right>
      <top/>
      <bottom/>
      <diagonal/>
    </border>
    <border>
      <left style="thick">
        <color indexed="21"/>
      </left>
      <right/>
      <top style="thin">
        <color indexed="15"/>
      </top>
      <bottom/>
      <diagonal/>
    </border>
    <border>
      <left/>
      <right/>
      <top style="thin">
        <color indexed="15"/>
      </top>
      <bottom/>
      <diagonal/>
    </border>
    <border>
      <left/>
      <right style="thick">
        <color indexed="21"/>
      </right>
      <top style="thin">
        <color indexed="15"/>
      </top>
      <bottom/>
      <diagonal/>
    </border>
    <border>
      <left style="thick">
        <color indexed="21"/>
      </left>
      <right/>
      <top style="thin">
        <color indexed="15"/>
      </top>
      <bottom style="thick">
        <color indexed="21"/>
      </bottom>
      <diagonal/>
    </border>
    <border>
      <left/>
      <right/>
      <top style="thin">
        <color indexed="15"/>
      </top>
      <bottom style="thick">
        <color indexed="21"/>
      </bottom>
      <diagonal/>
    </border>
    <border>
      <left/>
      <right style="thick">
        <color indexed="21"/>
      </right>
      <top style="thin">
        <color indexed="15"/>
      </top>
      <bottom style="thick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6"/>
      </left>
      <right style="thin">
        <color indexed="16"/>
      </right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double">
        <color indexed="16"/>
      </right>
      <top/>
      <bottom style="thin">
        <color indexed="16"/>
      </bottom>
      <diagonal/>
    </border>
    <border>
      <left style="double">
        <color indexed="16"/>
      </left>
      <right style="thin">
        <color indexed="16"/>
      </right>
      <top/>
      <bottom style="double">
        <color indexed="16"/>
      </bottom>
      <diagonal/>
    </border>
    <border>
      <left/>
      <right style="thin">
        <color indexed="16"/>
      </right>
      <top/>
      <bottom style="double">
        <color indexed="16"/>
      </bottom>
      <diagonal/>
    </border>
    <border>
      <left/>
      <right style="double">
        <color indexed="16"/>
      </right>
      <top/>
      <bottom style="double">
        <color indexed="16"/>
      </bottom>
      <diagonal/>
    </border>
    <border>
      <left style="double">
        <color indexed="16"/>
      </left>
      <right style="thin">
        <color indexed="16"/>
      </right>
      <top style="double">
        <color indexed="16"/>
      </top>
      <bottom style="thin">
        <color indexed="16"/>
      </bottom>
      <diagonal/>
    </border>
    <border>
      <left/>
      <right style="thin">
        <color indexed="16"/>
      </right>
      <top style="double">
        <color indexed="16"/>
      </top>
      <bottom style="thin">
        <color indexed="16"/>
      </bottom>
      <diagonal/>
    </border>
    <border>
      <left/>
      <right style="double">
        <color indexed="16"/>
      </right>
      <top style="double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5" fillId="0" borderId="0"/>
    <xf numFmtId="0" fontId="2" fillId="0" borderId="0"/>
    <xf numFmtId="9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4" applyBorder="1"/>
    <xf numFmtId="0" fontId="3" fillId="0" borderId="0" xfId="4" applyFont="1" applyBorder="1"/>
    <xf numFmtId="0" fontId="4" fillId="0" borderId="0" xfId="4" applyFont="1" applyBorder="1"/>
    <xf numFmtId="0" fontId="5" fillId="0" borderId="0" xfId="4" applyFont="1" applyBorder="1"/>
    <xf numFmtId="0" fontId="5" fillId="0" borderId="0" xfId="4" applyFont="1"/>
    <xf numFmtId="0" fontId="2" fillId="0" borderId="0" xfId="4"/>
    <xf numFmtId="0" fontId="6" fillId="0" borderId="0" xfId="4" applyFont="1" applyBorder="1"/>
    <xf numFmtId="0" fontId="7" fillId="0" borderId="0" xfId="4" applyFont="1" applyBorder="1"/>
    <xf numFmtId="0" fontId="8" fillId="0" borderId="0" xfId="4" applyFont="1" applyBorder="1"/>
    <xf numFmtId="0" fontId="9" fillId="0" borderId="0" xfId="4" applyFont="1" applyBorder="1" applyAlignment="1">
      <alignment vertical="center"/>
    </xf>
    <xf numFmtId="0" fontId="10" fillId="0" borderId="0" xfId="4" applyFont="1" applyBorder="1"/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2" fillId="0" borderId="0" xfId="4" applyAlignment="1">
      <alignment vertical="center"/>
    </xf>
    <xf numFmtId="0" fontId="11" fillId="0" borderId="0" xfId="4" applyFont="1" applyBorder="1"/>
    <xf numFmtId="0" fontId="12" fillId="0" borderId="0" xfId="4" applyFont="1" applyBorder="1"/>
    <xf numFmtId="164" fontId="13" fillId="0" borderId="0" xfId="4" applyNumberFormat="1" applyFont="1" applyBorder="1"/>
    <xf numFmtId="0" fontId="14" fillId="0" borderId="0" xfId="4" applyFont="1" applyBorder="1"/>
    <xf numFmtId="0" fontId="13" fillId="0" borderId="0" xfId="4" applyFont="1" applyBorder="1"/>
    <xf numFmtId="0" fontId="15" fillId="0" borderId="0" xfId="0" applyFont="1"/>
    <xf numFmtId="0" fontId="17" fillId="2" borderId="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8" fillId="3" borderId="3" xfId="0" applyFont="1" applyFill="1" applyBorder="1" applyAlignment="1"/>
    <xf numFmtId="44" fontId="19" fillId="3" borderId="4" xfId="6" applyFont="1" applyFill="1" applyBorder="1" applyAlignment="1"/>
    <xf numFmtId="44" fontId="19" fillId="3" borderId="5" xfId="6" applyFont="1" applyFill="1" applyBorder="1" applyAlignment="1"/>
    <xf numFmtId="44" fontId="1" fillId="0" borderId="0" xfId="6"/>
    <xf numFmtId="0" fontId="18" fillId="3" borderId="6" xfId="0" applyFont="1" applyFill="1" applyBorder="1" applyAlignment="1"/>
    <xf numFmtId="44" fontId="19" fillId="3" borderId="7" xfId="6" applyFont="1" applyFill="1" applyBorder="1" applyAlignment="1"/>
    <xf numFmtId="44" fontId="19" fillId="3" borderId="8" xfId="6" applyFont="1" applyFill="1" applyBorder="1" applyAlignment="1"/>
    <xf numFmtId="44" fontId="0" fillId="0" borderId="0" xfId="0" applyNumberFormat="1"/>
    <xf numFmtId="0" fontId="20" fillId="4" borderId="9" xfId="0" applyFont="1" applyFill="1" applyBorder="1"/>
    <xf numFmtId="44" fontId="21" fillId="5" borderId="9" xfId="6" applyFont="1" applyFill="1" applyBorder="1"/>
    <xf numFmtId="0" fontId="22" fillId="6" borderId="9" xfId="0" applyFont="1" applyFill="1" applyBorder="1"/>
    <xf numFmtId="44" fontId="23" fillId="7" borderId="9" xfId="6" applyFont="1" applyFill="1" applyBorder="1"/>
    <xf numFmtId="44" fontId="24" fillId="8" borderId="9" xfId="6" applyFont="1" applyFill="1" applyBorder="1"/>
    <xf numFmtId="0" fontId="0" fillId="0" borderId="0" xfId="0" applyBorder="1"/>
    <xf numFmtId="44" fontId="1" fillId="0" borderId="0" xfId="6" applyBorder="1"/>
    <xf numFmtId="0" fontId="3" fillId="0" borderId="0" xfId="4" applyFont="1"/>
    <xf numFmtId="0" fontId="11" fillId="0" borderId="0" xfId="4" applyFont="1"/>
    <xf numFmtId="0" fontId="26" fillId="0" borderId="0" xfId="4" applyFont="1"/>
    <xf numFmtId="0" fontId="27" fillId="0" borderId="0" xfId="4" applyFont="1"/>
    <xf numFmtId="0" fontId="13" fillId="0" borderId="0" xfId="4" applyFont="1"/>
    <xf numFmtId="0" fontId="5" fillId="0" borderId="0" xfId="4" applyFont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6" borderId="0" xfId="4" applyFont="1" applyFill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2" fillId="0" borderId="0" xfId="4" applyAlignment="1">
      <alignment horizontal="center" vertical="center" wrapText="1"/>
    </xf>
    <xf numFmtId="164" fontId="29" fillId="0" borderId="9" xfId="4" applyNumberFormat="1" applyFont="1" applyBorder="1"/>
    <xf numFmtId="164" fontId="8" fillId="0" borderId="9" xfId="4" applyNumberFormat="1" applyFont="1" applyBorder="1"/>
    <xf numFmtId="0" fontId="8" fillId="0" borderId="0" xfId="4" applyFont="1"/>
    <xf numFmtId="0" fontId="5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2" fillId="0" borderId="0" xfId="4" applyAlignment="1">
      <alignment horizontal="left" vertical="center"/>
    </xf>
    <xf numFmtId="164" fontId="30" fillId="9" borderId="9" xfId="4" applyNumberFormat="1" applyFont="1" applyFill="1" applyBorder="1"/>
    <xf numFmtId="164" fontId="30" fillId="10" borderId="9" xfId="4" applyNumberFormat="1" applyFont="1" applyFill="1" applyBorder="1"/>
    <xf numFmtId="0" fontId="5" fillId="0" borderId="0" xfId="4" applyFont="1" applyAlignment="1">
      <alignment horizontal="center" vertical="center"/>
    </xf>
    <xf numFmtId="0" fontId="3" fillId="0" borderId="0" xfId="4" applyFont="1" applyAlignment="1">
      <alignment horizontal="left" vertical="center" wrapText="1"/>
    </xf>
    <xf numFmtId="0" fontId="3" fillId="0" borderId="0" xfId="4" applyFont="1" applyAlignment="1">
      <alignment horizontal="center" vertical="center"/>
    </xf>
    <xf numFmtId="9" fontId="3" fillId="0" borderId="0" xfId="4" applyNumberFormat="1" applyFont="1" applyAlignment="1">
      <alignment horizontal="center" vertical="center"/>
    </xf>
    <xf numFmtId="9" fontId="31" fillId="0" borderId="0" xfId="4" applyNumberFormat="1" applyFont="1" applyAlignment="1">
      <alignment horizontal="center" vertical="center"/>
    </xf>
    <xf numFmtId="0" fontId="2" fillId="0" borderId="0" xfId="4" applyAlignment="1">
      <alignment horizontal="center" vertical="center"/>
    </xf>
    <xf numFmtId="0" fontId="3" fillId="0" borderId="10" xfId="4" applyFont="1" applyBorder="1"/>
    <xf numFmtId="2" fontId="32" fillId="0" borderId="11" xfId="4" applyNumberFormat="1" applyFont="1" applyBorder="1" applyAlignment="1">
      <alignment horizontal="center" vertical="center"/>
    </xf>
    <xf numFmtId="0" fontId="5" fillId="0" borderId="9" xfId="4" applyFont="1" applyBorder="1"/>
    <xf numFmtId="0" fontId="5" fillId="0" borderId="10" xfId="4" applyFont="1" applyBorder="1"/>
    <xf numFmtId="164" fontId="33" fillId="0" borderId="11" xfId="4" applyNumberFormat="1" applyFont="1" applyBorder="1" applyAlignment="1">
      <alignment horizontal="center"/>
    </xf>
    <xf numFmtId="164" fontId="5" fillId="0" borderId="0" xfId="4" applyNumberFormat="1" applyFont="1"/>
    <xf numFmtId="44" fontId="35" fillId="5" borderId="9" xfId="6" applyFont="1" applyFill="1" applyBorder="1"/>
    <xf numFmtId="44" fontId="25" fillId="8" borderId="9" xfId="6" applyFont="1" applyFill="1" applyBorder="1"/>
    <xf numFmtId="44" fontId="24" fillId="8" borderId="9" xfId="6" quotePrefix="1" applyFont="1" applyFill="1" applyBorder="1" applyAlignment="1">
      <alignment horizontal="right"/>
    </xf>
    <xf numFmtId="165" fontId="23" fillId="7" borderId="9" xfId="6" quotePrefix="1" applyNumberFormat="1" applyFont="1" applyFill="1" applyBorder="1" applyAlignment="1">
      <alignment horizontal="right"/>
    </xf>
    <xf numFmtId="0" fontId="15" fillId="11" borderId="12" xfId="0" applyFont="1" applyFill="1" applyBorder="1" applyAlignment="1">
      <alignment horizontal="center"/>
    </xf>
    <xf numFmtId="0" fontId="36" fillId="11" borderId="12" xfId="0" applyFont="1" applyFill="1" applyBorder="1" applyAlignment="1">
      <alignment horizontal="center"/>
    </xf>
    <xf numFmtId="0" fontId="0" fillId="0" borderId="9" xfId="0" applyBorder="1"/>
    <xf numFmtId="0" fontId="15" fillId="0" borderId="9" xfId="0" applyFont="1" applyBorder="1" applyAlignment="1">
      <alignment horizontal="center"/>
    </xf>
    <xf numFmtId="0" fontId="36" fillId="11" borderId="12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7" fillId="0" borderId="9" xfId="0" applyFont="1" applyBorder="1"/>
    <xf numFmtId="44" fontId="2" fillId="0" borderId="0" xfId="4" applyNumberFormat="1"/>
    <xf numFmtId="44" fontId="2" fillId="0" borderId="0" xfId="4" applyNumberFormat="1" applyAlignment="1">
      <alignment horizontal="right"/>
    </xf>
    <xf numFmtId="44" fontId="34" fillId="0" borderId="0" xfId="0" applyNumberFormat="1" applyFont="1"/>
    <xf numFmtId="44" fontId="5" fillId="0" borderId="0" xfId="6" applyFont="1"/>
    <xf numFmtId="44" fontId="5" fillId="0" borderId="0" xfId="6" applyFont="1" applyAlignment="1">
      <alignment vertical="center"/>
    </xf>
    <xf numFmtId="166" fontId="5" fillId="0" borderId="0" xfId="1" applyNumberFormat="1" applyFont="1" applyAlignment="1">
      <alignment horizontal="center"/>
    </xf>
    <xf numFmtId="0" fontId="5" fillId="0" borderId="0" xfId="4" applyFont="1" applyAlignment="1">
      <alignment horizontal="center"/>
    </xf>
    <xf numFmtId="44" fontId="5" fillId="0" borderId="0" xfId="4" applyNumberFormat="1" applyFont="1" applyAlignment="1">
      <alignment vertical="center"/>
    </xf>
    <xf numFmtId="0" fontId="39" fillId="0" borderId="0" xfId="0" applyFont="1"/>
    <xf numFmtId="0" fontId="38" fillId="11" borderId="13" xfId="0" applyFont="1" applyFill="1" applyBorder="1" applyAlignment="1">
      <alignment horizontal="center" vertical="center" wrapText="1"/>
    </xf>
    <xf numFmtId="0" fontId="38" fillId="11" borderId="14" xfId="0" applyFont="1" applyFill="1" applyBorder="1" applyAlignment="1">
      <alignment horizontal="center" vertical="center" wrapText="1"/>
    </xf>
    <xf numFmtId="0" fontId="38" fillId="11" borderId="15" xfId="0" applyFont="1" applyFill="1" applyBorder="1" applyAlignment="1">
      <alignment horizontal="center" vertical="center" wrapText="1"/>
    </xf>
    <xf numFmtId="0" fontId="38" fillId="0" borderId="16" xfId="0" applyFont="1" applyBorder="1"/>
    <xf numFmtId="0" fontId="38" fillId="0" borderId="9" xfId="0" applyFont="1" applyBorder="1"/>
    <xf numFmtId="0" fontId="38" fillId="0" borderId="17" xfId="0" applyFont="1" applyBorder="1"/>
    <xf numFmtId="0" fontId="38" fillId="11" borderId="13" xfId="0" applyFont="1" applyFill="1" applyBorder="1" applyAlignment="1">
      <alignment horizontal="left" vertical="center" wrapText="1"/>
    </xf>
    <xf numFmtId="0" fontId="38" fillId="0" borderId="15" xfId="0" applyFont="1" applyBorder="1"/>
    <xf numFmtId="0" fontId="38" fillId="11" borderId="16" xfId="0" applyFont="1" applyFill="1" applyBorder="1" applyAlignment="1">
      <alignment horizontal="left" vertical="center" wrapText="1"/>
    </xf>
    <xf numFmtId="0" fontId="38" fillId="11" borderId="18" xfId="0" applyFont="1" applyFill="1" applyBorder="1" applyAlignment="1">
      <alignment horizontal="left" vertical="center" wrapText="1"/>
    </xf>
    <xf numFmtId="0" fontId="38" fillId="0" borderId="19" xfId="0" applyFont="1" applyBorder="1"/>
    <xf numFmtId="0" fontId="38" fillId="0" borderId="18" xfId="0" applyFont="1" applyBorder="1"/>
    <xf numFmtId="0" fontId="38" fillId="0" borderId="20" xfId="0" applyFont="1" applyBorder="1"/>
    <xf numFmtId="0" fontId="40" fillId="11" borderId="21" xfId="0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/>
    </xf>
    <xf numFmtId="0" fontId="36" fillId="0" borderId="9" xfId="0" applyFont="1" applyBorder="1"/>
    <xf numFmtId="167" fontId="36" fillId="0" borderId="9" xfId="0" applyNumberFormat="1" applyFont="1" applyBorder="1" applyAlignment="1">
      <alignment horizontal="center"/>
    </xf>
    <xf numFmtId="164" fontId="36" fillId="0" borderId="9" xfId="6" applyNumberFormat="1" applyFont="1" applyBorder="1"/>
    <xf numFmtId="0" fontId="40" fillId="11" borderId="9" xfId="0" applyFont="1" applyFill="1" applyBorder="1" applyAlignment="1">
      <alignment horizontal="center" vertical="center" wrapText="1"/>
    </xf>
    <xf numFmtId="0" fontId="42" fillId="0" borderId="0" xfId="0" applyFont="1"/>
    <xf numFmtId="0" fontId="43" fillId="0" borderId="0" xfId="0" applyFont="1"/>
    <xf numFmtId="0" fontId="38" fillId="0" borderId="0" xfId="0" applyFont="1"/>
    <xf numFmtId="0" fontId="44" fillId="12" borderId="14" xfId="0" applyFont="1" applyFill="1" applyBorder="1" applyAlignment="1">
      <alignment horizontal="center" vertical="center"/>
    </xf>
    <xf numFmtId="0" fontId="38" fillId="0" borderId="18" xfId="0" applyFont="1" applyBorder="1" applyAlignment="1">
      <alignment horizontal="center"/>
    </xf>
    <xf numFmtId="0" fontId="40" fillId="11" borderId="22" xfId="0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horizontal="center" vertical="center" wrapText="1"/>
    </xf>
    <xf numFmtId="0" fontId="45" fillId="0" borderId="0" xfId="3"/>
    <xf numFmtId="0" fontId="47" fillId="0" borderId="23" xfId="3" applyFont="1" applyBorder="1" applyAlignment="1">
      <alignment horizontal="center"/>
    </xf>
    <xf numFmtId="0" fontId="47" fillId="0" borderId="24" xfId="3" applyFont="1" applyBorder="1"/>
    <xf numFmtId="0" fontId="47" fillId="11" borderId="25" xfId="3" applyFont="1" applyFill="1" applyBorder="1"/>
    <xf numFmtId="0" fontId="47" fillId="0" borderId="26" xfId="3" applyFont="1" applyBorder="1" applyAlignment="1">
      <alignment horizontal="center"/>
    </xf>
    <xf numFmtId="0" fontId="47" fillId="0" borderId="27" xfId="3" applyFont="1" applyBorder="1"/>
    <xf numFmtId="0" fontId="47" fillId="11" borderId="28" xfId="3" applyFont="1" applyFill="1" applyBorder="1"/>
    <xf numFmtId="168" fontId="47" fillId="0" borderId="24" xfId="3" applyNumberFormat="1" applyFont="1" applyBorder="1" applyAlignment="1">
      <alignment horizontal="right"/>
    </xf>
    <xf numFmtId="168" fontId="47" fillId="0" borderId="27" xfId="3" applyNumberFormat="1" applyFont="1" applyBorder="1" applyAlignment="1">
      <alignment horizontal="right"/>
    </xf>
    <xf numFmtId="0" fontId="46" fillId="15" borderId="29" xfId="3" quotePrefix="1" applyFont="1" applyFill="1" applyBorder="1" applyAlignment="1">
      <alignment horizontal="center" vertical="center"/>
    </xf>
    <xf numFmtId="0" fontId="46" fillId="15" borderId="30" xfId="3" applyFont="1" applyFill="1" applyBorder="1" applyAlignment="1">
      <alignment horizontal="center" vertical="center"/>
    </xf>
    <xf numFmtId="0" fontId="46" fillId="15" borderId="30" xfId="3" applyFont="1" applyFill="1" applyBorder="1" applyAlignment="1">
      <alignment horizontal="center" vertical="center" wrapText="1"/>
    </xf>
    <xf numFmtId="0" fontId="46" fillId="15" borderId="31" xfId="3" applyFont="1" applyFill="1" applyBorder="1" applyAlignment="1">
      <alignment horizontal="center" vertical="center" wrapText="1"/>
    </xf>
    <xf numFmtId="0" fontId="11" fillId="15" borderId="0" xfId="4" applyFont="1" applyFill="1" applyAlignment="1">
      <alignment horizontal="center"/>
    </xf>
    <xf numFmtId="0" fontId="28" fillId="15" borderId="0" xfId="4" applyFont="1" applyFill="1" applyAlignment="1">
      <alignment horizontal="center"/>
    </xf>
    <xf numFmtId="0" fontId="3" fillId="15" borderId="0" xfId="4" applyFont="1" applyFill="1" applyAlignment="1">
      <alignment horizontal="center"/>
    </xf>
    <xf numFmtId="0" fontId="48" fillId="12" borderId="13" xfId="0" applyFont="1" applyFill="1" applyBorder="1" applyAlignment="1">
      <alignment horizontal="center" vertical="center"/>
    </xf>
    <xf numFmtId="0" fontId="49" fillId="0" borderId="0" xfId="4" applyFont="1"/>
    <xf numFmtId="0" fontId="5" fillId="0" borderId="32" xfId="4" applyFont="1" applyBorder="1" applyAlignment="1">
      <alignment horizontal="left"/>
    </xf>
    <xf numFmtId="0" fontId="5" fillId="0" borderId="33" xfId="4" applyFont="1" applyBorder="1" applyAlignment="1">
      <alignment horizontal="left"/>
    </xf>
    <xf numFmtId="0" fontId="5" fillId="0" borderId="34" xfId="4" applyFont="1" applyBorder="1" applyAlignment="1">
      <alignment horizontal="left"/>
    </xf>
    <xf numFmtId="0" fontId="25" fillId="13" borderId="10" xfId="0" applyFont="1" applyFill="1" applyBorder="1" applyAlignment="1">
      <alignment horizontal="left"/>
    </xf>
    <xf numFmtId="0" fontId="25" fillId="13" borderId="35" xfId="0" applyFont="1" applyFill="1" applyBorder="1" applyAlignment="1">
      <alignment horizontal="left"/>
    </xf>
    <xf numFmtId="0" fontId="25" fillId="13" borderId="11" xfId="0" applyFont="1" applyFill="1" applyBorder="1" applyAlignment="1">
      <alignment horizontal="left"/>
    </xf>
    <xf numFmtId="0" fontId="25" fillId="13" borderId="9" xfId="0" applyFont="1" applyFill="1" applyBorder="1" applyAlignment="1">
      <alignment horizontal="left"/>
    </xf>
    <xf numFmtId="0" fontId="16" fillId="14" borderId="9" xfId="0" applyFont="1" applyFill="1" applyBorder="1" applyAlignment="1">
      <alignment horizontal="center"/>
    </xf>
    <xf numFmtId="0" fontId="38" fillId="11" borderId="36" xfId="0" applyFont="1" applyFill="1" applyBorder="1" applyAlignment="1">
      <alignment horizontal="center" vertical="center" wrapText="1"/>
    </xf>
    <xf numFmtId="0" fontId="38" fillId="11" borderId="37" xfId="0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horizontal="center" vertical="center" wrapText="1"/>
    </xf>
  </cellXfs>
  <cellStyles count="8">
    <cellStyle name="Dziesiętny" xfId="1" builtinId="3"/>
    <cellStyle name="Heading" xfId="2"/>
    <cellStyle name="Normalny" xfId="0" builtinId="0"/>
    <cellStyle name="Normalny 2" xfId="3"/>
    <cellStyle name="Normalny_zadanie9" xfId="4"/>
    <cellStyle name="Procentowy 2" xfId="5"/>
    <cellStyle name="Walutowy" xfId="6" builtinId="4"/>
    <cellStyle name="Walutowy 2" xfId="7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518160</xdr:colOff>
      <xdr:row>6</xdr:row>
      <xdr:rowOff>137160</xdr:rowOff>
    </xdr:from>
    <xdr:to>
      <xdr:col>16</xdr:col>
      <xdr:colOff>411480</xdr:colOff>
      <xdr:row>23</xdr:row>
      <xdr:rowOff>121920</xdr:rowOff>
    </xdr:to>
    <xdr:pic>
      <xdr:nvPicPr>
        <xdr:cNvPr id="7180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1158240"/>
          <a:ext cx="4770120" cy="2918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8"/>
  <sheetViews>
    <sheetView showGridLines="0" tabSelected="1" workbookViewId="0">
      <selection activeCell="E28" sqref="E28"/>
    </sheetView>
  </sheetViews>
  <sheetFormatPr defaultColWidth="10" defaultRowHeight="12.6" x14ac:dyDescent="0.25"/>
  <cols>
    <col min="1" max="1" width="2" style="5" customWidth="1"/>
    <col min="2" max="2" width="16" style="5" customWidth="1"/>
    <col min="3" max="3" width="6" style="5" customWidth="1"/>
    <col min="4" max="4" width="11.33203125" style="5" customWidth="1"/>
    <col min="5" max="5" width="11" style="5" customWidth="1"/>
    <col min="6" max="6" width="12.5546875" style="5" customWidth="1"/>
    <col min="7" max="7" width="11" style="5" customWidth="1"/>
    <col min="8" max="8" width="11.33203125" style="5" customWidth="1"/>
    <col min="9" max="246" width="10" style="5" customWidth="1"/>
    <col min="247" max="247" width="12.5546875" style="5" customWidth="1"/>
    <col min="248" max="255" width="10" style="5" customWidth="1"/>
    <col min="256" max="16384" width="10" style="6"/>
  </cols>
  <sheetData>
    <row r="1" spans="1:255" ht="20.25" customHeight="1" x14ac:dyDescent="0.3">
      <c r="A1" s="1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IK1" s="6"/>
      <c r="IL1" s="6"/>
      <c r="IM1" s="6"/>
      <c r="IN1" s="6"/>
      <c r="IO1" s="6"/>
      <c r="IS1" s="53" t="s">
        <v>83</v>
      </c>
    </row>
    <row r="2" spans="1:255" ht="12.75" customHeight="1" x14ac:dyDescent="0.25">
      <c r="A2" s="1"/>
      <c r="B2" s="2"/>
      <c r="C2" s="4"/>
      <c r="D2" s="2"/>
      <c r="E2" s="2"/>
      <c r="F2" s="2"/>
      <c r="G2" s="4"/>
      <c r="H2" s="4"/>
      <c r="I2" s="4"/>
      <c r="J2" s="4"/>
      <c r="K2" s="4"/>
      <c r="L2" s="4"/>
      <c r="IK2" s="6"/>
      <c r="IL2" s="6"/>
      <c r="IM2" s="6"/>
      <c r="IN2" s="6"/>
      <c r="IO2" s="6"/>
    </row>
    <row r="3" spans="1:255" ht="12.75" customHeight="1" x14ac:dyDescent="0.25">
      <c r="A3" s="1"/>
      <c r="B3" s="2"/>
      <c r="C3" s="7" t="s">
        <v>94</v>
      </c>
      <c r="D3" s="2"/>
      <c r="E3" s="2"/>
      <c r="F3" s="2"/>
      <c r="G3" s="4"/>
      <c r="H3" s="4"/>
      <c r="I3" s="4"/>
      <c r="J3" s="4"/>
      <c r="K3" s="4"/>
      <c r="L3" s="4"/>
      <c r="IK3" s="6"/>
      <c r="IL3" s="5" t="s">
        <v>80</v>
      </c>
      <c r="IM3" s="5" t="s">
        <v>81</v>
      </c>
      <c r="IN3" s="5" t="s">
        <v>82</v>
      </c>
      <c r="IO3" s="6"/>
    </row>
    <row r="4" spans="1:255" ht="12.75" customHeight="1" x14ac:dyDescent="0.25">
      <c r="A4" s="1"/>
      <c r="B4" s="2"/>
      <c r="C4" s="7" t="s">
        <v>1</v>
      </c>
      <c r="D4" s="2"/>
      <c r="E4" s="2"/>
      <c r="F4" s="2"/>
      <c r="G4" s="4"/>
      <c r="H4" s="4"/>
      <c r="I4" s="4"/>
      <c r="J4" s="4"/>
      <c r="K4" s="4"/>
      <c r="L4" s="4"/>
      <c r="IK4" s="5" t="s">
        <v>84</v>
      </c>
      <c r="IL4" s="82">
        <f>'10 punktów'!$C$29</f>
        <v>0</v>
      </c>
      <c r="IM4" s="85">
        <v>6000</v>
      </c>
      <c r="IN4" s="6">
        <f>IF(IL4=IM4,20,0)</f>
        <v>0</v>
      </c>
      <c r="IO4" s="6"/>
    </row>
    <row r="5" spans="1:255" ht="12.75" customHeight="1" x14ac:dyDescent="0.25">
      <c r="A5" s="1"/>
      <c r="B5" s="2"/>
      <c r="C5" s="7" t="s">
        <v>272</v>
      </c>
      <c r="D5" s="2"/>
      <c r="E5" s="2"/>
      <c r="F5" s="2"/>
      <c r="G5" s="4"/>
      <c r="H5" s="4"/>
      <c r="I5" s="4"/>
      <c r="J5" s="4"/>
      <c r="K5" s="4"/>
      <c r="L5" s="4"/>
      <c r="IL5" s="82"/>
      <c r="IM5" s="85"/>
      <c r="IO5" s="6"/>
    </row>
    <row r="6" spans="1:255" ht="13.5" customHeight="1" thickBot="1" x14ac:dyDescent="0.4">
      <c r="A6" s="1"/>
      <c r="B6" s="2"/>
      <c r="C6" s="8"/>
      <c r="D6" s="4"/>
      <c r="E6" s="4"/>
      <c r="F6" s="9"/>
      <c r="G6" s="9"/>
      <c r="H6" s="9"/>
      <c r="I6" s="4"/>
      <c r="J6" s="4"/>
      <c r="K6" s="4"/>
      <c r="L6" s="4"/>
      <c r="IK6" s="5" t="s">
        <v>85</v>
      </c>
      <c r="IL6" s="82">
        <f>'10 punktów'!$F$27</f>
        <v>0</v>
      </c>
      <c r="IM6" s="85">
        <v>6000</v>
      </c>
      <c r="IN6" s="6">
        <f>IF(IL6=IM6,20,0)</f>
        <v>0</v>
      </c>
      <c r="IO6" s="6"/>
    </row>
    <row r="7" spans="1:255" ht="24.75" customHeight="1" thickBot="1" x14ac:dyDescent="0.3">
      <c r="A7" s="2"/>
      <c r="B7" s="2"/>
      <c r="C7" s="10" t="s">
        <v>2</v>
      </c>
      <c r="D7" s="4"/>
      <c r="E7" s="4"/>
      <c r="F7" s="135"/>
      <c r="G7" s="136"/>
      <c r="H7" s="136"/>
      <c r="I7" s="136"/>
      <c r="J7" s="137"/>
      <c r="K7" s="4"/>
      <c r="L7" s="4"/>
      <c r="IK7" s="5" t="s">
        <v>86</v>
      </c>
      <c r="IL7" s="82">
        <f>'10 punktów'!$F$42</f>
        <v>0</v>
      </c>
      <c r="IM7" s="85">
        <v>1447.29</v>
      </c>
      <c r="IN7" s="6">
        <f>IF(IL7=IM7,20,0)</f>
        <v>0</v>
      </c>
    </row>
    <row r="8" spans="1:255" ht="6" customHeight="1" x14ac:dyDescent="0.25">
      <c r="A8" s="4"/>
      <c r="B8" s="2"/>
      <c r="C8" s="2"/>
      <c r="D8" s="1"/>
      <c r="E8" s="2"/>
      <c r="F8" s="2"/>
      <c r="G8" s="4"/>
      <c r="H8" s="4"/>
      <c r="I8" s="4"/>
      <c r="J8" s="4"/>
      <c r="K8" s="4"/>
      <c r="L8" s="4"/>
      <c r="IM8" s="85"/>
    </row>
    <row r="9" spans="1:255" ht="12.75" customHeight="1" x14ac:dyDescent="0.3">
      <c r="A9" s="4"/>
      <c r="B9" s="11" t="s">
        <v>3</v>
      </c>
      <c r="C9" s="2"/>
      <c r="D9" s="2"/>
      <c r="E9" s="2"/>
      <c r="F9" s="2"/>
      <c r="G9" s="4"/>
      <c r="H9" s="4"/>
      <c r="I9" s="4"/>
      <c r="J9" s="4"/>
      <c r="K9" s="4"/>
      <c r="L9" s="4"/>
      <c r="IK9" s="5" t="s">
        <v>25</v>
      </c>
      <c r="IL9" s="83">
        <f>'15 punktów'!$J$23</f>
        <v>0</v>
      </c>
      <c r="IM9" s="85">
        <v>200736</v>
      </c>
      <c r="IN9" s="6">
        <f>IF(IL9=IM9,50,0)</f>
        <v>0</v>
      </c>
    </row>
    <row r="10" spans="1:255" ht="4.5" customHeight="1" x14ac:dyDescent="0.25">
      <c r="A10" s="4"/>
      <c r="B10" s="4"/>
      <c r="C10" s="2"/>
      <c r="D10" s="2"/>
      <c r="E10" s="2"/>
      <c r="F10" s="2"/>
      <c r="G10" s="4"/>
      <c r="H10" s="4"/>
      <c r="I10" s="4"/>
      <c r="J10" s="4"/>
      <c r="K10" s="4"/>
      <c r="L10" s="4"/>
      <c r="IM10" s="85"/>
    </row>
    <row r="11" spans="1:255" s="16" customFormat="1" ht="19.5" customHeight="1" x14ac:dyDescent="0.25">
      <c r="A11" s="12"/>
      <c r="B11" s="13" t="s">
        <v>63</v>
      </c>
      <c r="C11" s="14"/>
      <c r="D11" s="14"/>
      <c r="E11" s="14"/>
      <c r="F11" s="14"/>
      <c r="G11" s="12"/>
      <c r="H11" s="12"/>
      <c r="I11" s="12"/>
      <c r="J11" s="12"/>
      <c r="K11" s="12"/>
      <c r="L11" s="12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5" t="s">
        <v>87</v>
      </c>
      <c r="IL11" s="83">
        <f>'15 punktów'!$B$27</f>
        <v>0</v>
      </c>
      <c r="IM11" s="87"/>
      <c r="IN11" s="6">
        <f>IL11</f>
        <v>0</v>
      </c>
      <c r="IO11" s="15"/>
      <c r="IP11" s="15"/>
      <c r="IQ11" s="15"/>
      <c r="IR11" s="15"/>
      <c r="IS11" s="15"/>
      <c r="IT11" s="15"/>
      <c r="IU11" s="15"/>
    </row>
    <row r="12" spans="1:255" s="16" customFormat="1" ht="19.5" customHeight="1" x14ac:dyDescent="0.25">
      <c r="A12" s="12"/>
      <c r="B12" s="13" t="s">
        <v>65</v>
      </c>
      <c r="C12" s="14"/>
      <c r="D12" s="14"/>
      <c r="E12" s="14"/>
      <c r="F12" s="14"/>
      <c r="G12" s="12"/>
      <c r="H12" s="12"/>
      <c r="I12" s="12"/>
      <c r="J12" s="12"/>
      <c r="K12" s="12"/>
      <c r="L12" s="12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5" t="s">
        <v>88</v>
      </c>
      <c r="IL12" s="83">
        <f>'15 punktów'!$B$28</f>
        <v>0</v>
      </c>
      <c r="IM12" s="87"/>
      <c r="IN12" s="6">
        <f>IL12</f>
        <v>0</v>
      </c>
      <c r="IO12" s="15"/>
      <c r="IP12" s="15"/>
      <c r="IQ12" s="15"/>
      <c r="IR12" s="15"/>
      <c r="IS12" s="15"/>
      <c r="IT12" s="15"/>
      <c r="IU12" s="15"/>
    </row>
    <row r="13" spans="1:255" s="16" customFormat="1" ht="19.5" customHeight="1" x14ac:dyDescent="0.25">
      <c r="A13" s="12"/>
      <c r="B13" s="13" t="s">
        <v>66</v>
      </c>
      <c r="C13" s="14"/>
      <c r="D13" s="14"/>
      <c r="E13" s="14"/>
      <c r="F13" s="14"/>
      <c r="G13" s="12"/>
      <c r="H13" s="12"/>
      <c r="I13" s="12"/>
      <c r="J13" s="12"/>
      <c r="K13" s="12"/>
      <c r="L13" s="12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5" t="s">
        <v>89</v>
      </c>
      <c r="IL13" s="5">
        <f>'5 punktów'!$K$15</f>
        <v>0</v>
      </c>
      <c r="IM13" s="88">
        <v>64</v>
      </c>
      <c r="IN13" s="6">
        <f>IF(IL13=IM13,10,0)</f>
        <v>0</v>
      </c>
      <c r="IO13" s="15"/>
      <c r="IP13" s="15"/>
      <c r="IQ13" s="15"/>
      <c r="IR13" s="15"/>
      <c r="IS13" s="15"/>
      <c r="IT13" s="15"/>
      <c r="IU13" s="15"/>
    </row>
    <row r="14" spans="1:255" s="16" customFormat="1" ht="19.5" customHeight="1" x14ac:dyDescent="0.25">
      <c r="A14" s="12"/>
      <c r="B14" s="13" t="s">
        <v>64</v>
      </c>
      <c r="C14" s="14"/>
      <c r="D14" s="14"/>
      <c r="E14" s="14"/>
      <c r="F14" s="14"/>
      <c r="G14" s="12"/>
      <c r="H14" s="12"/>
      <c r="I14" s="12"/>
      <c r="J14" s="12"/>
      <c r="K14" s="12"/>
      <c r="L14" s="12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 t="s">
        <v>90</v>
      </c>
      <c r="IL14" s="15">
        <f>'20 punktów'!$B$7</f>
        <v>0</v>
      </c>
      <c r="IM14" s="86"/>
      <c r="IN14" s="6">
        <f>IL14</f>
        <v>0</v>
      </c>
      <c r="IO14" s="15"/>
      <c r="IP14" s="15"/>
      <c r="IQ14" s="15"/>
      <c r="IR14" s="15"/>
      <c r="IS14" s="15"/>
      <c r="IT14" s="15"/>
      <c r="IU14" s="15"/>
    </row>
    <row r="15" spans="1:255" s="16" customFormat="1" ht="19.5" customHeight="1" x14ac:dyDescent="0.25">
      <c r="A15" s="12"/>
      <c r="B15" s="13" t="s">
        <v>276</v>
      </c>
      <c r="C15" s="14"/>
      <c r="D15" s="14"/>
      <c r="E15" s="14"/>
      <c r="F15" s="14"/>
      <c r="G15" s="12"/>
      <c r="H15" s="12"/>
      <c r="I15" s="12"/>
      <c r="J15" s="12"/>
      <c r="K15" s="12"/>
      <c r="L15" s="12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 t="s">
        <v>91</v>
      </c>
      <c r="IL15" s="89" t="e">
        <f>#REF!</f>
        <v>#REF!</v>
      </c>
      <c r="IM15" s="85">
        <v>4280</v>
      </c>
      <c r="IN15" s="6" t="e">
        <f>IF(IL15=IM15,10,0)</f>
        <v>#REF!</v>
      </c>
      <c r="IO15" s="15"/>
      <c r="IP15" s="15"/>
      <c r="IQ15" s="15"/>
      <c r="IR15" s="15"/>
      <c r="IS15" s="15"/>
      <c r="IT15" s="15"/>
      <c r="IU15" s="15"/>
    </row>
    <row r="16" spans="1:255" ht="12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IK16" s="15" t="s">
        <v>92</v>
      </c>
      <c r="IL16" s="89" t="e">
        <f>#REF!</f>
        <v>#REF!</v>
      </c>
      <c r="IM16" s="88">
        <v>114</v>
      </c>
      <c r="IN16" s="6" t="e">
        <f>IF(IL16=IM16,10,0)</f>
        <v>#REF!</v>
      </c>
    </row>
    <row r="17" spans="1:248" ht="13.8" x14ac:dyDescent="0.25">
      <c r="A17" s="17"/>
      <c r="B17" s="4"/>
      <c r="C17" s="18" t="s">
        <v>4</v>
      </c>
      <c r="D17" s="19"/>
      <c r="E17" s="20"/>
      <c r="F17" s="21"/>
      <c r="G17" s="4"/>
      <c r="H17" s="4"/>
      <c r="I17" s="4"/>
      <c r="J17" s="4"/>
      <c r="K17" s="4"/>
      <c r="L17" s="4"/>
      <c r="IK17" s="5" t="s">
        <v>93</v>
      </c>
      <c r="IL17" s="5" t="e">
        <f>'10punktów'!#REF!</f>
        <v>#REF!</v>
      </c>
      <c r="IM17" s="85"/>
      <c r="IN17" s="5" t="e">
        <f>IL17</f>
        <v>#REF!</v>
      </c>
    </row>
    <row r="18" spans="1:248" ht="17.399999999999999" x14ac:dyDescent="0.3">
      <c r="B18" s="134" t="s">
        <v>279</v>
      </c>
    </row>
  </sheetData>
  <mergeCells count="1">
    <mergeCell ref="F7:J7"/>
  </mergeCells>
  <phoneticPr fontId="5" type="noConversion"/>
  <pageMargins left="1" right="1" top="1" bottom="1" header="0.5" footer="0.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B1:H42"/>
  <sheetViews>
    <sheetView workbookViewId="0">
      <selection activeCell="F32" sqref="F32"/>
    </sheetView>
  </sheetViews>
  <sheetFormatPr defaultRowHeight="13.2" x14ac:dyDescent="0.25"/>
  <cols>
    <col min="2" max="2" width="11.33203125" bestFit="1" customWidth="1"/>
    <col min="3" max="3" width="13.109375" customWidth="1"/>
    <col min="4" max="4" width="13.44140625" customWidth="1"/>
    <col min="5" max="5" width="10.88671875" customWidth="1"/>
    <col min="6" max="6" width="12.44140625" customWidth="1"/>
    <col min="7" max="7" width="12.109375" customWidth="1"/>
    <col min="8" max="8" width="11.33203125" bestFit="1" customWidth="1"/>
  </cols>
  <sheetData>
    <row r="1" spans="2:8" x14ac:dyDescent="0.25">
      <c r="B1" s="22"/>
    </row>
    <row r="2" spans="2:8" x14ac:dyDescent="0.25">
      <c r="B2" s="22" t="s">
        <v>5</v>
      </c>
    </row>
    <row r="3" spans="2:8" x14ac:dyDescent="0.25">
      <c r="B3" s="22" t="s">
        <v>6</v>
      </c>
    </row>
    <row r="4" spans="2:8" x14ac:dyDescent="0.25">
      <c r="B4" s="22" t="s">
        <v>7</v>
      </c>
    </row>
    <row r="5" spans="2:8" x14ac:dyDescent="0.25">
      <c r="B5" s="22" t="s">
        <v>8</v>
      </c>
    </row>
    <row r="6" spans="2:8" x14ac:dyDescent="0.25">
      <c r="B6" s="22" t="s">
        <v>9</v>
      </c>
    </row>
    <row r="10" spans="2:8" x14ac:dyDescent="0.25">
      <c r="B10" s="142" t="s">
        <v>10</v>
      </c>
      <c r="C10" s="142"/>
      <c r="D10" s="142"/>
      <c r="E10" s="142"/>
      <c r="F10" s="142"/>
      <c r="G10" s="142"/>
    </row>
    <row r="11" spans="2:8" x14ac:dyDescent="0.25">
      <c r="B11" s="23"/>
      <c r="C11" s="24" t="s">
        <v>11</v>
      </c>
      <c r="D11" s="24" t="s">
        <v>12</v>
      </c>
      <c r="E11" s="24" t="s">
        <v>13</v>
      </c>
      <c r="F11" s="24" t="s">
        <v>14</v>
      </c>
      <c r="G11" s="25" t="s">
        <v>15</v>
      </c>
    </row>
    <row r="12" spans="2:8" x14ac:dyDescent="0.25">
      <c r="B12" s="26" t="s">
        <v>16</v>
      </c>
      <c r="C12" s="27">
        <v>230</v>
      </c>
      <c r="D12" s="27">
        <v>34</v>
      </c>
      <c r="E12" s="27">
        <v>55</v>
      </c>
      <c r="F12" s="27">
        <v>334</v>
      </c>
      <c r="G12" s="28">
        <v>120</v>
      </c>
      <c r="H12" s="29"/>
    </row>
    <row r="13" spans="2:8" x14ac:dyDescent="0.25">
      <c r="B13" s="26" t="s">
        <v>17</v>
      </c>
      <c r="C13" s="27">
        <v>120</v>
      </c>
      <c r="D13" s="27">
        <v>35</v>
      </c>
      <c r="E13" s="27">
        <v>65</v>
      </c>
      <c r="F13" s="27">
        <v>564</v>
      </c>
      <c r="G13" s="28">
        <v>230</v>
      </c>
      <c r="H13" s="29"/>
    </row>
    <row r="14" spans="2:8" x14ac:dyDescent="0.25">
      <c r="B14" s="26" t="s">
        <v>18</v>
      </c>
      <c r="C14" s="27">
        <v>170</v>
      </c>
      <c r="D14" s="27">
        <v>34</v>
      </c>
      <c r="E14" s="27">
        <v>55</v>
      </c>
      <c r="F14" s="27">
        <v>456</v>
      </c>
      <c r="G14" s="28">
        <v>340</v>
      </c>
      <c r="H14" s="29"/>
    </row>
    <row r="15" spans="2:8" x14ac:dyDescent="0.25">
      <c r="B15" s="26" t="s">
        <v>19</v>
      </c>
      <c r="C15" s="27">
        <v>135</v>
      </c>
      <c r="D15" s="27">
        <v>39</v>
      </c>
      <c r="E15" s="27">
        <v>45</v>
      </c>
      <c r="F15" s="27">
        <v>543</v>
      </c>
      <c r="G15" s="28">
        <v>230</v>
      </c>
      <c r="H15" s="29"/>
    </row>
    <row r="16" spans="2:8" x14ac:dyDescent="0.25">
      <c r="B16" s="26" t="s">
        <v>20</v>
      </c>
      <c r="C16" s="27">
        <v>150</v>
      </c>
      <c r="D16" s="27">
        <v>43</v>
      </c>
      <c r="E16" s="27">
        <v>35</v>
      </c>
      <c r="F16" s="27">
        <v>235</v>
      </c>
      <c r="G16" s="28">
        <v>220</v>
      </c>
      <c r="H16" s="29"/>
    </row>
    <row r="17" spans="2:8" x14ac:dyDescent="0.25">
      <c r="B17" s="26" t="s">
        <v>21</v>
      </c>
      <c r="C17" s="27">
        <v>220</v>
      </c>
      <c r="D17" s="27">
        <v>35</v>
      </c>
      <c r="E17" s="27">
        <v>54</v>
      </c>
      <c r="F17" s="27">
        <v>331</v>
      </c>
      <c r="G17" s="28">
        <v>220</v>
      </c>
      <c r="H17" s="29"/>
    </row>
    <row r="18" spans="2:8" ht="13.8" thickBot="1" x14ac:dyDescent="0.3">
      <c r="B18" s="30" t="s">
        <v>22</v>
      </c>
      <c r="C18" s="31">
        <v>210</v>
      </c>
      <c r="D18" s="31">
        <v>23</v>
      </c>
      <c r="E18" s="31">
        <v>35</v>
      </c>
      <c r="F18" s="31">
        <v>230</v>
      </c>
      <c r="G18" s="32">
        <v>125</v>
      </c>
      <c r="H18" s="29"/>
    </row>
    <row r="19" spans="2:8" ht="13.8" thickTop="1" x14ac:dyDescent="0.25">
      <c r="C19" s="29"/>
      <c r="D19" s="29"/>
      <c r="E19" s="29"/>
      <c r="F19" s="29"/>
      <c r="G19" s="29"/>
      <c r="H19" s="29"/>
    </row>
    <row r="21" spans="2:8" x14ac:dyDescent="0.25">
      <c r="B21" s="142" t="s">
        <v>23</v>
      </c>
      <c r="C21" s="142"/>
      <c r="E21" s="142" t="s">
        <v>24</v>
      </c>
      <c r="F21" s="142"/>
      <c r="G21" s="33"/>
    </row>
    <row r="22" spans="2:8" x14ac:dyDescent="0.25">
      <c r="B22" s="34" t="s">
        <v>16</v>
      </c>
      <c r="C22" s="71"/>
      <c r="E22" s="36" t="s">
        <v>11</v>
      </c>
      <c r="F22" s="37">
        <v>1235</v>
      </c>
    </row>
    <row r="23" spans="2:8" x14ac:dyDescent="0.25">
      <c r="B23" s="34" t="s">
        <v>17</v>
      </c>
      <c r="C23" s="35">
        <v>0</v>
      </c>
      <c r="E23" s="36" t="s">
        <v>12</v>
      </c>
      <c r="F23" s="37">
        <v>243</v>
      </c>
    </row>
    <row r="24" spans="2:8" x14ac:dyDescent="0.25">
      <c r="B24" s="34" t="s">
        <v>18</v>
      </c>
      <c r="C24" s="35">
        <v>1055</v>
      </c>
      <c r="E24" s="36" t="s">
        <v>13</v>
      </c>
      <c r="F24" s="74" t="s">
        <v>67</v>
      </c>
    </row>
    <row r="25" spans="2:8" x14ac:dyDescent="0.25">
      <c r="B25" s="34" t="s">
        <v>19</v>
      </c>
      <c r="C25" s="35">
        <v>992</v>
      </c>
      <c r="E25" s="36" t="s">
        <v>14</v>
      </c>
      <c r="F25" s="37">
        <v>0</v>
      </c>
    </row>
    <row r="26" spans="2:8" x14ac:dyDescent="0.25">
      <c r="B26" s="34" t="s">
        <v>20</v>
      </c>
      <c r="C26" s="35">
        <v>0</v>
      </c>
      <c r="E26" s="36" t="s">
        <v>15</v>
      </c>
      <c r="F26" s="37">
        <v>1485</v>
      </c>
    </row>
    <row r="27" spans="2:8" x14ac:dyDescent="0.25">
      <c r="B27" s="34" t="s">
        <v>21</v>
      </c>
      <c r="C27" s="35">
        <v>860</v>
      </c>
      <c r="E27" s="36" t="s">
        <v>25</v>
      </c>
      <c r="F27" s="72">
        <v>0</v>
      </c>
    </row>
    <row r="28" spans="2:8" x14ac:dyDescent="0.25">
      <c r="B28" s="34" t="s">
        <v>22</v>
      </c>
      <c r="C28" s="35">
        <v>623</v>
      </c>
    </row>
    <row r="29" spans="2:8" x14ac:dyDescent="0.25">
      <c r="B29" s="34" t="s">
        <v>25</v>
      </c>
      <c r="C29" s="38">
        <v>0</v>
      </c>
    </row>
    <row r="30" spans="2:8" x14ac:dyDescent="0.25">
      <c r="B30" s="39"/>
      <c r="C30" s="40"/>
    </row>
    <row r="31" spans="2:8" x14ac:dyDescent="0.25">
      <c r="B31" s="142" t="s">
        <v>26</v>
      </c>
      <c r="C31" s="142"/>
      <c r="D31" s="142"/>
      <c r="E31" s="142"/>
      <c r="F31" s="142"/>
    </row>
    <row r="32" spans="2:8" x14ac:dyDescent="0.25">
      <c r="B32" s="141" t="s">
        <v>27</v>
      </c>
      <c r="C32" s="141"/>
      <c r="D32" s="141"/>
      <c r="E32" s="141"/>
      <c r="F32" s="38">
        <v>0</v>
      </c>
    </row>
    <row r="33" spans="2:6" x14ac:dyDescent="0.25">
      <c r="B33" s="141" t="s">
        <v>28</v>
      </c>
      <c r="C33" s="141"/>
      <c r="D33" s="141"/>
      <c r="E33" s="141"/>
      <c r="F33" s="38">
        <v>0</v>
      </c>
    </row>
    <row r="34" spans="2:6" x14ac:dyDescent="0.25">
      <c r="B34" s="138" t="s">
        <v>29</v>
      </c>
      <c r="C34" s="139"/>
      <c r="D34" s="139"/>
      <c r="E34" s="140"/>
      <c r="F34" s="38">
        <v>0</v>
      </c>
    </row>
    <row r="35" spans="2:6" x14ac:dyDescent="0.25">
      <c r="B35" s="138" t="s">
        <v>30</v>
      </c>
      <c r="C35" s="139"/>
      <c r="D35" s="139"/>
      <c r="E35" s="140"/>
      <c r="F35" s="73" t="s">
        <v>67</v>
      </c>
    </row>
    <row r="36" spans="2:6" x14ac:dyDescent="0.25">
      <c r="B36" s="138" t="s">
        <v>31</v>
      </c>
      <c r="C36" s="139"/>
      <c r="D36" s="139"/>
      <c r="E36" s="140"/>
      <c r="F36" s="38">
        <v>0</v>
      </c>
    </row>
    <row r="37" spans="2:6" x14ac:dyDescent="0.25">
      <c r="B37" s="138" t="s">
        <v>32</v>
      </c>
      <c r="C37" s="139"/>
      <c r="D37" s="139"/>
      <c r="E37" s="140"/>
      <c r="F37" s="38">
        <v>0</v>
      </c>
    </row>
    <row r="38" spans="2:6" x14ac:dyDescent="0.25">
      <c r="B38" s="138" t="s">
        <v>33</v>
      </c>
      <c r="C38" s="139"/>
      <c r="D38" s="139"/>
      <c r="E38" s="140"/>
      <c r="F38" s="38">
        <v>0</v>
      </c>
    </row>
    <row r="39" spans="2:6" x14ac:dyDescent="0.25">
      <c r="B39" s="138" t="s">
        <v>34</v>
      </c>
      <c r="C39" s="139"/>
      <c r="D39" s="139"/>
      <c r="E39" s="140"/>
      <c r="F39" s="38">
        <v>0</v>
      </c>
    </row>
    <row r="41" spans="2:6" x14ac:dyDescent="0.25">
      <c r="F41" s="84">
        <f>SUM(F32:F39)</f>
        <v>0</v>
      </c>
    </row>
    <row r="42" spans="2:6" x14ac:dyDescent="0.25">
      <c r="F42" s="84">
        <f>ROUND(F41,2)</f>
        <v>0</v>
      </c>
    </row>
  </sheetData>
  <mergeCells count="12">
    <mergeCell ref="B32:E32"/>
    <mergeCell ref="B33:E33"/>
    <mergeCell ref="B10:G10"/>
    <mergeCell ref="B21:C21"/>
    <mergeCell ref="E21:F21"/>
    <mergeCell ref="B31:F31"/>
    <mergeCell ref="B38:E38"/>
    <mergeCell ref="B39:E39"/>
    <mergeCell ref="B34:E34"/>
    <mergeCell ref="B35:E35"/>
    <mergeCell ref="B36:E36"/>
    <mergeCell ref="B37:E37"/>
  </mergeCells>
  <phoneticPr fontId="5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topLeftCell="A10" zoomScale="140" zoomScaleNormal="140" workbookViewId="0">
      <selection activeCell="H26" sqref="H26"/>
    </sheetView>
  </sheetViews>
  <sheetFormatPr defaultColWidth="10" defaultRowHeight="10.199999999999999" x14ac:dyDescent="0.2"/>
  <cols>
    <col min="1" max="1" width="2" style="5" customWidth="1"/>
    <col min="2" max="2" width="16" style="5" customWidth="1"/>
    <col min="3" max="3" width="6" style="5" customWidth="1"/>
    <col min="4" max="4" width="11.33203125" style="5" customWidth="1"/>
    <col min="5" max="5" width="11" style="5" customWidth="1"/>
    <col min="6" max="7" width="11" style="5" hidden="1" customWidth="1"/>
    <col min="8" max="8" width="12.5546875" style="5" customWidth="1"/>
    <col min="9" max="9" width="11" style="5" customWidth="1"/>
    <col min="10" max="10" width="11.33203125" style="5" customWidth="1"/>
    <col min="11" max="16384" width="10" style="5"/>
  </cols>
  <sheetData>
    <row r="1" spans="1:256" ht="12.75" customHeight="1" x14ac:dyDescent="0.25">
      <c r="A1" s="6"/>
      <c r="B1" s="41"/>
      <c r="C1" s="42"/>
      <c r="D1" s="41"/>
      <c r="E1" s="41"/>
      <c r="F1" s="41"/>
      <c r="G1" s="41"/>
      <c r="H1" s="41"/>
    </row>
    <row r="2" spans="1:256" ht="12.75" customHeight="1" x14ac:dyDescent="0.25">
      <c r="A2" s="6"/>
      <c r="B2" s="43"/>
      <c r="C2" s="44"/>
      <c r="D2" s="44"/>
      <c r="E2" s="44"/>
      <c r="F2" s="44"/>
      <c r="G2" s="44"/>
      <c r="H2" s="41"/>
    </row>
    <row r="3" spans="1:256" ht="12.75" customHeight="1" x14ac:dyDescent="0.25">
      <c r="A3" s="6"/>
      <c r="B3" s="43" t="s">
        <v>35</v>
      </c>
      <c r="C3" s="41"/>
      <c r="D3" s="41"/>
      <c r="E3" s="41"/>
      <c r="F3" s="41"/>
      <c r="G3" s="41"/>
      <c r="H3" s="41"/>
    </row>
    <row r="4" spans="1:256" ht="12.75" customHeight="1" x14ac:dyDescent="0.25">
      <c r="A4" s="6"/>
      <c r="B4" s="43" t="s">
        <v>36</v>
      </c>
      <c r="C4" s="6"/>
      <c r="D4" s="41"/>
      <c r="E4" s="41"/>
      <c r="F4" s="41"/>
      <c r="G4" s="41"/>
      <c r="H4" s="41"/>
    </row>
    <row r="5" spans="1:256" ht="13.5" customHeight="1" x14ac:dyDescent="0.25">
      <c r="A5" s="6"/>
      <c r="B5" s="43" t="s">
        <v>37</v>
      </c>
      <c r="D5" s="4"/>
      <c r="E5" s="4"/>
      <c r="F5" s="4"/>
      <c r="G5" s="4"/>
      <c r="H5" s="4"/>
      <c r="I5" s="4"/>
      <c r="J5" s="4"/>
      <c r="K5" s="4"/>
      <c r="L5" s="4"/>
    </row>
    <row r="6" spans="1:256" ht="13.5" customHeight="1" x14ac:dyDescent="0.25">
      <c r="A6" s="41"/>
      <c r="B6" s="43" t="s">
        <v>38</v>
      </c>
      <c r="C6" s="41"/>
    </row>
    <row r="7" spans="1:256" ht="12.75" customHeight="1" x14ac:dyDescent="0.25">
      <c r="B7" s="43" t="s">
        <v>39</v>
      </c>
      <c r="C7" s="41"/>
      <c r="D7" s="6"/>
      <c r="E7" s="41"/>
      <c r="F7" s="41"/>
      <c r="G7" s="41"/>
      <c r="H7" s="41"/>
    </row>
    <row r="8" spans="1:256" ht="12.75" customHeight="1" x14ac:dyDescent="0.25">
      <c r="B8" s="43" t="s">
        <v>40</v>
      </c>
      <c r="C8" s="41"/>
      <c r="D8" s="41"/>
      <c r="E8" s="41"/>
      <c r="F8" s="41"/>
      <c r="G8" s="41"/>
      <c r="H8" s="41"/>
    </row>
    <row r="9" spans="1:256" ht="12.75" customHeight="1" x14ac:dyDescent="0.25">
      <c r="B9" s="43" t="s">
        <v>41</v>
      </c>
      <c r="C9" s="41"/>
      <c r="D9" s="41"/>
      <c r="E9" s="41"/>
      <c r="F9" s="41"/>
      <c r="G9" s="41"/>
      <c r="H9" s="41"/>
    </row>
    <row r="10" spans="1:256" ht="12.75" customHeight="1" x14ac:dyDescent="0.2">
      <c r="E10" s="45"/>
      <c r="F10" s="45"/>
      <c r="G10" s="45"/>
    </row>
    <row r="11" spans="1:256" s="50" customFormat="1" ht="30" customHeight="1" x14ac:dyDescent="0.25">
      <c r="A11" s="46"/>
      <c r="B11" s="47" t="s">
        <v>42</v>
      </c>
      <c r="C11" s="47" t="s">
        <v>43</v>
      </c>
      <c r="D11" s="48" t="s">
        <v>44</v>
      </c>
      <c r="E11" s="48" t="s">
        <v>45</v>
      </c>
      <c r="F11" s="48"/>
      <c r="G11" s="48"/>
      <c r="H11" s="48" t="s">
        <v>46</v>
      </c>
      <c r="I11" s="48" t="s">
        <v>47</v>
      </c>
      <c r="J11" s="47" t="s">
        <v>48</v>
      </c>
      <c r="K11" s="49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</row>
    <row r="12" spans="1:256" ht="12.75" customHeight="1" x14ac:dyDescent="0.2">
      <c r="B12" s="41" t="s">
        <v>49</v>
      </c>
      <c r="C12" s="41"/>
      <c r="D12" s="130">
        <v>24</v>
      </c>
      <c r="E12" s="130">
        <v>28</v>
      </c>
      <c r="F12" s="130"/>
      <c r="G12" s="130"/>
      <c r="H12" s="131">
        <v>23</v>
      </c>
      <c r="I12" s="130">
        <v>21</v>
      </c>
      <c r="J12" s="132"/>
      <c r="K12" s="41"/>
    </row>
    <row r="13" spans="1:256" ht="12.75" customHeight="1" x14ac:dyDescent="0.2">
      <c r="B13" s="41" t="s">
        <v>50</v>
      </c>
      <c r="C13" s="130">
        <v>21</v>
      </c>
      <c r="D13" s="51">
        <v>9366.84</v>
      </c>
      <c r="E13" s="51"/>
      <c r="F13" s="51"/>
      <c r="G13" s="51"/>
      <c r="H13" s="51"/>
      <c r="I13" s="51"/>
      <c r="J13" s="52"/>
      <c r="K13" s="41"/>
    </row>
    <row r="14" spans="1:256" ht="12.75" customHeight="1" x14ac:dyDescent="0.2">
      <c r="B14" s="53" t="s">
        <v>51</v>
      </c>
      <c r="C14" s="130">
        <v>23</v>
      </c>
      <c r="D14" s="51"/>
      <c r="E14" s="51"/>
      <c r="F14" s="51"/>
      <c r="G14" s="51"/>
      <c r="H14" s="51"/>
      <c r="I14" s="51"/>
      <c r="J14" s="52"/>
      <c r="K14" s="41"/>
    </row>
    <row r="15" spans="1:256" ht="12.75" customHeight="1" x14ac:dyDescent="0.2">
      <c r="B15" s="41" t="s">
        <v>52</v>
      </c>
      <c r="C15" s="130">
        <v>21</v>
      </c>
      <c r="D15" s="51"/>
      <c r="E15" s="51"/>
      <c r="F15" s="51"/>
      <c r="G15" s="51"/>
      <c r="H15" s="51"/>
      <c r="I15" s="51"/>
      <c r="J15" s="52"/>
      <c r="K15" s="41"/>
    </row>
    <row r="16" spans="1:256" ht="12.75" customHeight="1" x14ac:dyDescent="0.2">
      <c r="B16" s="41" t="s">
        <v>53</v>
      </c>
      <c r="C16" s="130">
        <v>17</v>
      </c>
      <c r="D16" s="51"/>
      <c r="E16" s="51"/>
      <c r="F16" s="51"/>
      <c r="G16" s="51"/>
      <c r="H16" s="51"/>
      <c r="I16" s="51"/>
      <c r="J16" s="52"/>
      <c r="K16" s="41"/>
    </row>
    <row r="17" spans="1:256" s="56" customFormat="1" ht="12.75" customHeight="1" x14ac:dyDescent="0.2">
      <c r="A17" s="54"/>
      <c r="B17" s="55" t="s">
        <v>54</v>
      </c>
      <c r="C17" s="130">
        <v>21</v>
      </c>
      <c r="D17" s="51"/>
      <c r="E17" s="51"/>
      <c r="F17" s="51"/>
      <c r="G17" s="51"/>
      <c r="H17" s="51"/>
      <c r="I17" s="51"/>
      <c r="J17" s="52"/>
      <c r="K17" s="55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</row>
    <row r="18" spans="1:256" ht="12.75" customHeight="1" x14ac:dyDescent="0.2">
      <c r="B18" s="41" t="s">
        <v>55</v>
      </c>
      <c r="C18" s="130">
        <v>20</v>
      </c>
      <c r="D18" s="51"/>
      <c r="E18" s="51"/>
      <c r="F18" s="51"/>
      <c r="G18" s="51"/>
      <c r="H18" s="51"/>
      <c r="I18" s="51"/>
      <c r="J18" s="52"/>
      <c r="K18" s="41"/>
    </row>
    <row r="19" spans="1:256" ht="12.75" customHeight="1" x14ac:dyDescent="0.2">
      <c r="B19" s="41" t="s">
        <v>56</v>
      </c>
      <c r="C19" s="130">
        <v>18</v>
      </c>
      <c r="D19" s="51"/>
      <c r="E19" s="51"/>
      <c r="F19" s="51"/>
      <c r="G19" s="51"/>
      <c r="H19" s="51"/>
      <c r="I19" s="51"/>
      <c r="J19" s="52"/>
      <c r="K19" s="41"/>
    </row>
    <row r="20" spans="1:256" ht="12.75" customHeight="1" x14ac:dyDescent="0.2">
      <c r="B20" s="41" t="s">
        <v>57</v>
      </c>
      <c r="C20" s="130">
        <v>19</v>
      </c>
      <c r="D20" s="51"/>
      <c r="E20" s="51"/>
      <c r="F20" s="51"/>
      <c r="G20" s="51"/>
      <c r="H20" s="51"/>
      <c r="I20" s="51"/>
      <c r="J20" s="52"/>
      <c r="K20" s="41"/>
    </row>
    <row r="21" spans="1:256" ht="12.75" customHeight="1" x14ac:dyDescent="0.2">
      <c r="B21" s="41" t="s">
        <v>58</v>
      </c>
      <c r="C21" s="130">
        <v>21</v>
      </c>
      <c r="D21" s="51"/>
      <c r="E21" s="51"/>
      <c r="F21" s="51"/>
      <c r="G21" s="51"/>
      <c r="H21" s="51"/>
      <c r="I21" s="51"/>
      <c r="J21" s="52"/>
      <c r="K21" s="41"/>
    </row>
    <row r="22" spans="1:256" ht="12.75" customHeight="1" x14ac:dyDescent="0.2">
      <c r="B22" s="41" t="s">
        <v>59</v>
      </c>
      <c r="C22" s="130">
        <v>23</v>
      </c>
      <c r="D22" s="51"/>
      <c r="E22" s="51"/>
      <c r="F22" s="51"/>
      <c r="G22" s="51"/>
      <c r="H22" s="51"/>
      <c r="I22" s="51"/>
      <c r="J22" s="52"/>
      <c r="K22" s="41"/>
    </row>
    <row r="23" spans="1:256" ht="12.75" customHeight="1" x14ac:dyDescent="0.2">
      <c r="B23" s="41" t="s">
        <v>25</v>
      </c>
      <c r="C23" s="130">
        <f>SUM(C13:C22)</f>
        <v>204</v>
      </c>
      <c r="D23" s="57"/>
      <c r="E23" s="57"/>
      <c r="F23" s="57"/>
      <c r="G23" s="57"/>
      <c r="H23" s="58"/>
      <c r="I23" s="57"/>
      <c r="J23" s="57"/>
      <c r="K23" s="41"/>
    </row>
    <row r="24" spans="1:256" s="64" customFormat="1" ht="25.95" customHeight="1" x14ac:dyDescent="0.25">
      <c r="A24" s="59"/>
      <c r="B24" s="60" t="s">
        <v>60</v>
      </c>
      <c r="C24" s="61"/>
      <c r="D24" s="62">
        <v>0.25</v>
      </c>
      <c r="E24" s="63"/>
      <c r="F24" s="62"/>
      <c r="G24" s="62"/>
      <c r="H24" s="62"/>
      <c r="I24" s="62"/>
      <c r="J24" s="62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</row>
    <row r="25" spans="1:256" ht="35.25" customHeight="1" x14ac:dyDescent="0.2">
      <c r="B25" s="60" t="s">
        <v>255</v>
      </c>
      <c r="C25" s="65"/>
      <c r="D25" s="66">
        <v>4.5</v>
      </c>
      <c r="E25" s="41"/>
      <c r="F25" s="41"/>
      <c r="G25" s="41"/>
      <c r="H25" s="41"/>
      <c r="I25" s="41"/>
    </row>
    <row r="26" spans="1:256" ht="12.75" customHeight="1" x14ac:dyDescent="0.2">
      <c r="B26" s="67" t="s">
        <v>61</v>
      </c>
      <c r="C26" s="68"/>
      <c r="D26" s="69">
        <v>4.13</v>
      </c>
      <c r="H26" s="70"/>
    </row>
  </sheetData>
  <phoneticPr fontId="5" type="noConversion"/>
  <pageMargins left="1" right="1" top="1" bottom="1" header="0.5" footer="0.5"/>
  <pageSetup paperSize="9" orientation="portrait" horizontalDpi="360" verticalDpi="360" copies="0" r:id="rId1"/>
  <headerFooter alignWithMargins="0"/>
  <rowBreaks count="1" manualBreakCount="1">
    <brk id="44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6"/>
  <sheetViews>
    <sheetView workbookViewId="0">
      <selection activeCell="G46" sqref="G46"/>
    </sheetView>
  </sheetViews>
  <sheetFormatPr defaultRowHeight="13.2" x14ac:dyDescent="0.25"/>
  <cols>
    <col min="1" max="1" width="4.6640625" customWidth="1"/>
  </cols>
  <sheetData>
    <row r="3" spans="2:12" x14ac:dyDescent="0.25">
      <c r="B3" s="22" t="s">
        <v>271</v>
      </c>
    </row>
    <row r="4" spans="2:12" x14ac:dyDescent="0.25">
      <c r="B4" s="22" t="s">
        <v>68</v>
      </c>
    </row>
    <row r="5" spans="2:12" ht="13.8" thickBot="1" x14ac:dyDescent="0.3"/>
    <row r="6" spans="2:12" ht="13.8" thickBot="1" x14ac:dyDescent="0.3">
      <c r="B6" s="75"/>
      <c r="C6" s="76" t="s">
        <v>69</v>
      </c>
      <c r="D6" s="76" t="s">
        <v>70</v>
      </c>
      <c r="E6" s="76" t="s">
        <v>71</v>
      </c>
      <c r="F6" s="76" t="s">
        <v>72</v>
      </c>
      <c r="G6" s="76" t="s">
        <v>73</v>
      </c>
      <c r="H6" s="76" t="s">
        <v>74</v>
      </c>
      <c r="I6" s="76" t="s">
        <v>75</v>
      </c>
      <c r="J6" s="76" t="s">
        <v>76</v>
      </c>
      <c r="K6" s="76" t="s">
        <v>77</v>
      </c>
      <c r="L6" s="76" t="s">
        <v>78</v>
      </c>
    </row>
    <row r="7" spans="2:12" ht="13.8" thickBot="1" x14ac:dyDescent="0.3">
      <c r="B7" s="76">
        <v>1</v>
      </c>
      <c r="C7" s="77"/>
      <c r="D7" s="78">
        <v>1</v>
      </c>
      <c r="E7" s="78">
        <v>2</v>
      </c>
      <c r="F7" s="78">
        <v>3</v>
      </c>
      <c r="G7" s="78">
        <v>4</v>
      </c>
      <c r="H7" s="78">
        <v>5</v>
      </c>
      <c r="I7" s="78">
        <v>6</v>
      </c>
      <c r="J7" s="78">
        <v>7</v>
      </c>
      <c r="K7" s="78">
        <v>8</v>
      </c>
      <c r="L7" s="78">
        <v>9</v>
      </c>
    </row>
    <row r="8" spans="2:12" ht="13.8" thickBot="1" x14ac:dyDescent="0.3">
      <c r="B8" s="79">
        <v>2</v>
      </c>
      <c r="C8" s="80">
        <v>1</v>
      </c>
      <c r="D8" s="81"/>
      <c r="E8" s="77"/>
      <c r="F8" s="77"/>
      <c r="G8" s="77"/>
      <c r="H8" s="77"/>
      <c r="I8" s="77"/>
      <c r="J8" s="77"/>
      <c r="K8" s="77"/>
      <c r="L8" s="77"/>
    </row>
    <row r="9" spans="2:12" ht="13.8" thickBot="1" x14ac:dyDescent="0.3">
      <c r="B9" s="76">
        <v>3</v>
      </c>
      <c r="C9" s="78">
        <v>2</v>
      </c>
      <c r="D9" s="77"/>
      <c r="E9" s="77"/>
      <c r="F9" s="77"/>
      <c r="G9" s="77"/>
      <c r="H9" s="77"/>
      <c r="I9" s="77"/>
      <c r="J9" s="77"/>
      <c r="K9" s="77"/>
      <c r="L9" s="77"/>
    </row>
    <row r="10" spans="2:12" ht="13.8" thickBot="1" x14ac:dyDescent="0.3">
      <c r="B10" s="76">
        <v>4</v>
      </c>
      <c r="C10" s="78">
        <v>3</v>
      </c>
      <c r="D10" s="77"/>
      <c r="E10" s="77"/>
      <c r="F10" s="77"/>
      <c r="G10" s="77"/>
      <c r="H10" s="77"/>
      <c r="I10" s="77"/>
      <c r="J10" s="77"/>
      <c r="K10" s="77"/>
      <c r="L10" s="77"/>
    </row>
    <row r="11" spans="2:12" ht="13.8" thickBot="1" x14ac:dyDescent="0.3">
      <c r="B11" s="76">
        <v>5</v>
      </c>
      <c r="C11" s="78">
        <v>4</v>
      </c>
      <c r="D11" s="77"/>
      <c r="E11" s="77"/>
      <c r="F11" s="77"/>
      <c r="G11" s="77"/>
      <c r="H11" s="77"/>
      <c r="I11" s="77"/>
      <c r="J11" s="77"/>
      <c r="K11" s="77"/>
      <c r="L11" s="77"/>
    </row>
    <row r="12" spans="2:12" ht="13.8" thickBot="1" x14ac:dyDescent="0.3">
      <c r="B12" s="76">
        <v>6</v>
      </c>
      <c r="C12" s="78">
        <v>5</v>
      </c>
      <c r="D12" s="77"/>
      <c r="E12" s="77"/>
      <c r="F12" s="77"/>
      <c r="G12" s="77"/>
      <c r="H12" s="77"/>
      <c r="I12" s="77"/>
      <c r="J12" s="77"/>
      <c r="K12" s="77"/>
      <c r="L12" s="77"/>
    </row>
    <row r="13" spans="2:12" ht="13.8" thickBot="1" x14ac:dyDescent="0.3">
      <c r="B13" s="76">
        <v>7</v>
      </c>
      <c r="C13" s="78">
        <v>6</v>
      </c>
      <c r="D13" s="77"/>
      <c r="E13" s="77"/>
      <c r="F13" s="77"/>
      <c r="G13" s="77"/>
      <c r="H13" s="77"/>
      <c r="I13" s="77"/>
      <c r="J13" s="77"/>
      <c r="K13" s="77"/>
      <c r="L13" s="77"/>
    </row>
    <row r="14" spans="2:12" ht="13.8" thickBot="1" x14ac:dyDescent="0.3">
      <c r="B14" s="76">
        <v>8</v>
      </c>
      <c r="C14" s="78">
        <v>7</v>
      </c>
      <c r="D14" s="77"/>
      <c r="E14" s="77"/>
      <c r="F14" s="77"/>
      <c r="G14" s="77"/>
      <c r="H14" s="77"/>
      <c r="I14" s="77"/>
      <c r="J14" s="77"/>
      <c r="K14" s="77"/>
      <c r="L14" s="77"/>
    </row>
    <row r="15" spans="2:12" ht="13.8" thickBot="1" x14ac:dyDescent="0.3">
      <c r="B15" s="76">
        <v>9</v>
      </c>
      <c r="C15" s="78">
        <v>8</v>
      </c>
      <c r="D15" s="77"/>
      <c r="E15" s="77"/>
      <c r="F15" s="77"/>
      <c r="G15" s="77"/>
      <c r="H15" s="77"/>
      <c r="I15" s="77"/>
      <c r="J15" s="77"/>
      <c r="K15" s="77"/>
      <c r="L15" s="77"/>
    </row>
    <row r="16" spans="2:12" x14ac:dyDescent="0.25">
      <c r="B16" s="76">
        <v>10</v>
      </c>
      <c r="C16" s="78">
        <v>9</v>
      </c>
      <c r="D16" s="77"/>
      <c r="E16" s="77"/>
      <c r="F16" s="77"/>
      <c r="G16" s="77"/>
      <c r="H16" s="77"/>
      <c r="I16" s="77"/>
      <c r="J16" s="77"/>
      <c r="K16" s="77"/>
      <c r="L16" s="77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5"/>
  <sheetViews>
    <sheetView workbookViewId="0">
      <selection activeCell="F8" sqref="F8"/>
    </sheetView>
  </sheetViews>
  <sheetFormatPr defaultRowHeight="13.2" x14ac:dyDescent="0.25"/>
  <cols>
    <col min="1" max="1" width="6" customWidth="1"/>
    <col min="2" max="2" width="7.88671875" style="112" customWidth="1"/>
    <col min="3" max="3" width="9" style="112" customWidth="1"/>
  </cols>
  <sheetData>
    <row r="2" spans="2:3" ht="16.2" x14ac:dyDescent="0.35">
      <c r="B2" s="110"/>
      <c r="C2" s="90"/>
    </row>
    <row r="3" spans="2:3" x14ac:dyDescent="0.25">
      <c r="B3"/>
      <c r="C3"/>
    </row>
    <row r="4" spans="2:3" ht="13.8" x14ac:dyDescent="0.25">
      <c r="B4" s="111" t="s">
        <v>278</v>
      </c>
    </row>
    <row r="5" spans="2:3" ht="12" customHeight="1" x14ac:dyDescent="0.3">
      <c r="B5" s="90"/>
    </row>
    <row r="6" spans="2:3" ht="12" customHeight="1" x14ac:dyDescent="0.3">
      <c r="B6" s="90"/>
      <c r="C6"/>
    </row>
    <row r="7" spans="2:3" ht="12" customHeight="1" thickBot="1" x14ac:dyDescent="0.3">
      <c r="B7"/>
      <c r="C7"/>
    </row>
    <row r="8" spans="2:3" ht="22.5" customHeight="1" thickTop="1" x14ac:dyDescent="0.25">
      <c r="B8" s="133" t="s">
        <v>275</v>
      </c>
      <c r="C8" s="113" t="s">
        <v>274</v>
      </c>
    </row>
    <row r="9" spans="2:3" ht="12" customHeight="1" x14ac:dyDescent="0.25">
      <c r="B9" s="94">
        <v>0</v>
      </c>
      <c r="C9" s="95"/>
    </row>
    <row r="10" spans="2:3" ht="12" customHeight="1" x14ac:dyDescent="0.25">
      <c r="B10" s="94">
        <v>10</v>
      </c>
      <c r="C10" s="95"/>
    </row>
    <row r="11" spans="2:3" x14ac:dyDescent="0.25">
      <c r="B11" s="94">
        <v>20</v>
      </c>
      <c r="C11" s="95"/>
    </row>
    <row r="12" spans="2:3" x14ac:dyDescent="0.25">
      <c r="B12" s="94" t="s">
        <v>256</v>
      </c>
      <c r="C12" s="95"/>
    </row>
    <row r="13" spans="2:3" x14ac:dyDescent="0.25">
      <c r="B13" s="94" t="s">
        <v>256</v>
      </c>
      <c r="C13" s="95"/>
    </row>
    <row r="14" spans="2:3" ht="13.8" thickBot="1" x14ac:dyDescent="0.3">
      <c r="B14" s="114" t="s">
        <v>273</v>
      </c>
      <c r="C14" s="103"/>
    </row>
    <row r="15" spans="2:3" ht="13.8" thickTop="1" x14ac:dyDescent="0.25"/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2"/>
  <sheetViews>
    <sheetView workbookViewId="0">
      <selection activeCell="L22" sqref="L22"/>
    </sheetView>
  </sheetViews>
  <sheetFormatPr defaultRowHeight="13.2" x14ac:dyDescent="0.25"/>
  <sheetData>
    <row r="3" spans="2:9" ht="13.8" x14ac:dyDescent="0.3">
      <c r="B3" s="90" t="s">
        <v>95</v>
      </c>
    </row>
    <row r="4" spans="2:9" ht="13.8" x14ac:dyDescent="0.3">
      <c r="B4" s="90" t="s">
        <v>96</v>
      </c>
    </row>
    <row r="5" spans="2:9" ht="13.8" x14ac:dyDescent="0.3">
      <c r="B5" s="90" t="s">
        <v>97</v>
      </c>
    </row>
    <row r="6" spans="2:9" ht="13.8" x14ac:dyDescent="0.3">
      <c r="B6" s="90" t="s">
        <v>98</v>
      </c>
    </row>
    <row r="7" spans="2:9" ht="13.8" thickBot="1" x14ac:dyDescent="0.3"/>
    <row r="8" spans="2:9" ht="21.6" thickTop="1" thickBot="1" x14ac:dyDescent="0.3">
      <c r="B8" s="91" t="s">
        <v>99</v>
      </c>
      <c r="C8" s="92" t="s">
        <v>100</v>
      </c>
      <c r="D8" s="92" t="s">
        <v>101</v>
      </c>
      <c r="E8" s="92" t="s">
        <v>102</v>
      </c>
      <c r="F8" s="93" t="s">
        <v>79</v>
      </c>
      <c r="H8" s="143" t="s">
        <v>103</v>
      </c>
      <c r="I8" s="144"/>
    </row>
    <row r="9" spans="2:9" ht="13.8" thickTop="1" x14ac:dyDescent="0.25">
      <c r="B9" s="94">
        <v>1</v>
      </c>
      <c r="C9" s="95" t="s">
        <v>104</v>
      </c>
      <c r="D9" s="95">
        <v>120</v>
      </c>
      <c r="E9" s="95">
        <v>100</v>
      </c>
      <c r="F9" s="96"/>
      <c r="H9" s="97" t="s">
        <v>105</v>
      </c>
      <c r="I9" s="98"/>
    </row>
    <row r="10" spans="2:9" ht="20.399999999999999" x14ac:dyDescent="0.25">
      <c r="B10" s="94">
        <v>2</v>
      </c>
      <c r="C10" s="95" t="s">
        <v>106</v>
      </c>
      <c r="D10" s="95">
        <v>150</v>
      </c>
      <c r="E10" s="95">
        <v>50</v>
      </c>
      <c r="F10" s="96"/>
      <c r="H10" s="99" t="s">
        <v>107</v>
      </c>
      <c r="I10" s="96"/>
    </row>
    <row r="11" spans="2:9" ht="20.399999999999999" x14ac:dyDescent="0.25">
      <c r="B11" s="94">
        <v>3</v>
      </c>
      <c r="C11" s="95" t="s">
        <v>108</v>
      </c>
      <c r="D11" s="95">
        <v>100</v>
      </c>
      <c r="E11" s="95">
        <v>50</v>
      </c>
      <c r="F11" s="96"/>
      <c r="H11" s="99" t="s">
        <v>109</v>
      </c>
      <c r="I11" s="96"/>
    </row>
    <row r="12" spans="2:9" ht="21" thickBot="1" x14ac:dyDescent="0.3">
      <c r="B12" s="94">
        <v>4</v>
      </c>
      <c r="C12" s="95" t="s">
        <v>110</v>
      </c>
      <c r="D12" s="95">
        <v>200</v>
      </c>
      <c r="E12" s="95">
        <v>100</v>
      </c>
      <c r="F12" s="96"/>
      <c r="H12" s="100" t="s">
        <v>111</v>
      </c>
      <c r="I12" s="101"/>
    </row>
    <row r="13" spans="2:9" ht="14.4" thickTop="1" thickBot="1" x14ac:dyDescent="0.3">
      <c r="B13" s="94">
        <v>5</v>
      </c>
      <c r="C13" s="95" t="s">
        <v>112</v>
      </c>
      <c r="D13" s="95">
        <v>100</v>
      </c>
      <c r="E13" s="95">
        <v>50</v>
      </c>
      <c r="F13" s="96"/>
    </row>
    <row r="14" spans="2:9" ht="14.4" thickTop="1" thickBot="1" x14ac:dyDescent="0.3">
      <c r="B14" s="94">
        <v>6</v>
      </c>
      <c r="C14" s="95" t="s">
        <v>113</v>
      </c>
      <c r="D14" s="95">
        <v>165</v>
      </c>
      <c r="E14" s="95">
        <v>100</v>
      </c>
      <c r="F14" s="96"/>
      <c r="H14" s="143" t="s">
        <v>114</v>
      </c>
      <c r="I14" s="144"/>
    </row>
    <row r="15" spans="2:9" ht="13.8" thickTop="1" x14ac:dyDescent="0.25">
      <c r="B15" s="94">
        <v>7</v>
      </c>
      <c r="C15" s="95" t="s">
        <v>115</v>
      </c>
      <c r="D15" s="95">
        <v>220</v>
      </c>
      <c r="E15" s="95">
        <v>50</v>
      </c>
      <c r="F15" s="96"/>
      <c r="H15" s="97" t="s">
        <v>116</v>
      </c>
      <c r="I15" s="98"/>
    </row>
    <row r="16" spans="2:9" ht="13.8" thickBot="1" x14ac:dyDescent="0.3">
      <c r="B16" s="94">
        <v>8</v>
      </c>
      <c r="C16" s="95" t="s">
        <v>117</v>
      </c>
      <c r="D16" s="95">
        <v>100</v>
      </c>
      <c r="E16" s="95"/>
      <c r="F16" s="96"/>
      <c r="H16" s="100" t="s">
        <v>118</v>
      </c>
      <c r="I16" s="101"/>
    </row>
    <row r="17" spans="2:6" ht="13.8" thickTop="1" x14ac:dyDescent="0.25">
      <c r="B17" s="94">
        <v>9</v>
      </c>
      <c r="C17" s="95" t="s">
        <v>119</v>
      </c>
      <c r="D17" s="95">
        <v>150</v>
      </c>
      <c r="E17" s="95">
        <v>150</v>
      </c>
      <c r="F17" s="96"/>
    </row>
    <row r="18" spans="2:6" x14ac:dyDescent="0.25">
      <c r="B18" s="94">
        <v>10</v>
      </c>
      <c r="C18" s="95" t="s">
        <v>62</v>
      </c>
      <c r="D18" s="95">
        <v>100</v>
      </c>
      <c r="E18" s="95">
        <v>50</v>
      </c>
      <c r="F18" s="96"/>
    </row>
    <row r="19" spans="2:6" x14ac:dyDescent="0.25">
      <c r="B19" s="94">
        <v>11</v>
      </c>
      <c r="C19" s="95" t="s">
        <v>120</v>
      </c>
      <c r="D19" s="95">
        <v>180</v>
      </c>
      <c r="E19" s="95"/>
      <c r="F19" s="96"/>
    </row>
    <row r="20" spans="2:6" x14ac:dyDescent="0.25">
      <c r="B20" s="94">
        <v>12</v>
      </c>
      <c r="C20" s="95" t="s">
        <v>121</v>
      </c>
      <c r="D20" s="95">
        <v>130</v>
      </c>
      <c r="E20" s="95">
        <v>130</v>
      </c>
      <c r="F20" s="96"/>
    </row>
    <row r="21" spans="2:6" x14ac:dyDescent="0.25">
      <c r="B21" s="94">
        <v>13</v>
      </c>
      <c r="C21" s="95" t="s">
        <v>122</v>
      </c>
      <c r="D21" s="95">
        <v>50</v>
      </c>
      <c r="E21" s="95"/>
      <c r="F21" s="96"/>
    </row>
    <row r="22" spans="2:6" x14ac:dyDescent="0.25">
      <c r="B22" s="94">
        <v>14</v>
      </c>
      <c r="C22" s="95" t="s">
        <v>123</v>
      </c>
      <c r="D22" s="95">
        <v>100</v>
      </c>
      <c r="E22" s="95">
        <v>50</v>
      </c>
      <c r="F22" s="96"/>
    </row>
    <row r="23" spans="2:6" x14ac:dyDescent="0.25">
      <c r="B23" s="94">
        <v>15</v>
      </c>
      <c r="C23" s="95" t="s">
        <v>124</v>
      </c>
      <c r="D23" s="95">
        <v>150</v>
      </c>
      <c r="E23" s="95">
        <v>100</v>
      </c>
      <c r="F23" s="96"/>
    </row>
    <row r="24" spans="2:6" x14ac:dyDescent="0.25">
      <c r="B24" s="94">
        <v>16</v>
      </c>
      <c r="C24" s="95" t="s">
        <v>125</v>
      </c>
      <c r="D24" s="95">
        <v>200</v>
      </c>
      <c r="E24" s="95">
        <v>100</v>
      </c>
      <c r="F24" s="96"/>
    </row>
    <row r="25" spans="2:6" x14ac:dyDescent="0.25">
      <c r="B25" s="94">
        <v>17</v>
      </c>
      <c r="C25" s="95" t="s">
        <v>126</v>
      </c>
      <c r="D25" s="95">
        <v>160</v>
      </c>
      <c r="E25" s="95">
        <v>150</v>
      </c>
      <c r="F25" s="96"/>
    </row>
    <row r="26" spans="2:6" x14ac:dyDescent="0.25">
      <c r="B26" s="94">
        <v>18</v>
      </c>
      <c r="C26" s="95" t="s">
        <v>127</v>
      </c>
      <c r="D26" s="95">
        <v>100</v>
      </c>
      <c r="E26" s="95"/>
      <c r="F26" s="96"/>
    </row>
    <row r="27" spans="2:6" x14ac:dyDescent="0.25">
      <c r="B27" s="94">
        <v>19</v>
      </c>
      <c r="C27" s="95" t="s">
        <v>128</v>
      </c>
      <c r="D27" s="95">
        <v>50</v>
      </c>
      <c r="E27" s="95">
        <v>50</v>
      </c>
      <c r="F27" s="96"/>
    </row>
    <row r="28" spans="2:6" x14ac:dyDescent="0.25">
      <c r="B28" s="94">
        <v>20</v>
      </c>
      <c r="C28" s="95" t="s">
        <v>129</v>
      </c>
      <c r="D28" s="95">
        <v>120</v>
      </c>
      <c r="E28" s="95">
        <v>120</v>
      </c>
      <c r="F28" s="96"/>
    </row>
    <row r="29" spans="2:6" x14ac:dyDescent="0.25">
      <c r="B29" s="94">
        <v>21</v>
      </c>
      <c r="C29" s="95" t="s">
        <v>130</v>
      </c>
      <c r="D29" s="95">
        <v>100</v>
      </c>
      <c r="E29" s="95">
        <v>100</v>
      </c>
      <c r="F29" s="96"/>
    </row>
    <row r="30" spans="2:6" x14ac:dyDescent="0.25">
      <c r="B30" s="94">
        <v>22</v>
      </c>
      <c r="C30" s="95" t="s">
        <v>131</v>
      </c>
      <c r="D30" s="95">
        <v>210</v>
      </c>
      <c r="E30" s="95">
        <v>50</v>
      </c>
      <c r="F30" s="96"/>
    </row>
    <row r="31" spans="2:6" ht="13.8" thickBot="1" x14ac:dyDescent="0.3">
      <c r="B31" s="102">
        <v>23</v>
      </c>
      <c r="C31" s="103" t="s">
        <v>132</v>
      </c>
      <c r="D31" s="103">
        <v>150</v>
      </c>
      <c r="E31" s="103">
        <v>150</v>
      </c>
      <c r="F31" s="101"/>
    </row>
    <row r="32" spans="2:6" ht="13.8" thickTop="1" x14ac:dyDescent="0.25"/>
  </sheetData>
  <mergeCells count="2">
    <mergeCell ref="H8:I8"/>
    <mergeCell ref="H14:I14"/>
  </mergeCells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1"/>
  <dimension ref="A1:G12"/>
  <sheetViews>
    <sheetView workbookViewId="0">
      <selection activeCell="H8" sqref="H8"/>
    </sheetView>
  </sheetViews>
  <sheetFormatPr defaultRowHeight="13.2" x14ac:dyDescent="0.25"/>
  <cols>
    <col min="3" max="3" width="10.33203125" bestFit="1" customWidth="1"/>
    <col min="5" max="5" width="11" customWidth="1"/>
  </cols>
  <sheetData>
    <row r="1" spans="1:7" ht="13.8" thickBot="1" x14ac:dyDescent="0.3"/>
    <row r="2" spans="1:7" ht="53.4" thickTop="1" x14ac:dyDescent="0.25">
      <c r="A2" s="126" t="s">
        <v>253</v>
      </c>
      <c r="B2" s="127" t="s">
        <v>134</v>
      </c>
      <c r="C2" s="128" t="s">
        <v>261</v>
      </c>
      <c r="D2" s="128" t="s">
        <v>262</v>
      </c>
      <c r="E2" s="129" t="s">
        <v>263</v>
      </c>
      <c r="F2" s="117"/>
      <c r="G2" s="117"/>
    </row>
    <row r="3" spans="1:7" x14ac:dyDescent="0.25">
      <c r="A3" s="118">
        <v>1</v>
      </c>
      <c r="B3" s="119" t="s">
        <v>155</v>
      </c>
      <c r="C3" s="124">
        <v>35894</v>
      </c>
      <c r="D3" s="119"/>
      <c r="E3" s="120"/>
      <c r="F3" s="117"/>
      <c r="G3" s="117" t="s">
        <v>264</v>
      </c>
    </row>
    <row r="4" spans="1:7" x14ac:dyDescent="0.25">
      <c r="A4" s="118">
        <v>2</v>
      </c>
      <c r="B4" s="119" t="s">
        <v>265</v>
      </c>
      <c r="C4" s="124">
        <v>36211</v>
      </c>
      <c r="D4" s="119"/>
      <c r="E4" s="120"/>
      <c r="F4" s="117"/>
      <c r="G4" s="117"/>
    </row>
    <row r="5" spans="1:7" x14ac:dyDescent="0.25">
      <c r="A5" s="118">
        <v>3</v>
      </c>
      <c r="B5" s="119" t="s">
        <v>266</v>
      </c>
      <c r="C5" s="124">
        <v>38670</v>
      </c>
      <c r="D5" s="119"/>
      <c r="E5" s="120"/>
      <c r="F5" s="117"/>
      <c r="G5" s="117"/>
    </row>
    <row r="6" spans="1:7" x14ac:dyDescent="0.25">
      <c r="A6" s="118">
        <v>4</v>
      </c>
      <c r="B6" s="119" t="s">
        <v>267</v>
      </c>
      <c r="C6" s="124">
        <v>35482</v>
      </c>
      <c r="D6" s="119"/>
      <c r="E6" s="120"/>
      <c r="F6" s="117"/>
      <c r="G6" s="117"/>
    </row>
    <row r="7" spans="1:7" x14ac:dyDescent="0.25">
      <c r="A7" s="118">
        <v>5</v>
      </c>
      <c r="B7" s="119" t="s">
        <v>254</v>
      </c>
      <c r="C7" s="124">
        <v>36218</v>
      </c>
      <c r="D7" s="119"/>
      <c r="E7" s="120"/>
      <c r="F7" s="117"/>
      <c r="G7" s="117"/>
    </row>
    <row r="8" spans="1:7" x14ac:dyDescent="0.25">
      <c r="A8" s="118">
        <v>6</v>
      </c>
      <c r="B8" s="119" t="s">
        <v>208</v>
      </c>
      <c r="C8" s="124">
        <v>36166</v>
      </c>
      <c r="D8" s="119"/>
      <c r="E8" s="120"/>
      <c r="F8" s="117"/>
      <c r="G8" s="117"/>
    </row>
    <row r="9" spans="1:7" x14ac:dyDescent="0.25">
      <c r="A9" s="118">
        <v>7</v>
      </c>
      <c r="B9" s="119" t="s">
        <v>268</v>
      </c>
      <c r="C9" s="124">
        <v>36432</v>
      </c>
      <c r="D9" s="119"/>
      <c r="E9" s="120"/>
      <c r="F9" s="117"/>
      <c r="G9" s="117"/>
    </row>
    <row r="10" spans="1:7" x14ac:dyDescent="0.25">
      <c r="A10" s="118">
        <v>8</v>
      </c>
      <c r="B10" s="119" t="s">
        <v>269</v>
      </c>
      <c r="C10" s="124">
        <v>31633</v>
      </c>
      <c r="D10" s="119"/>
      <c r="E10" s="120"/>
      <c r="F10" s="117"/>
      <c r="G10" s="117"/>
    </row>
    <row r="11" spans="1:7" ht="13.8" thickBot="1" x14ac:dyDescent="0.3">
      <c r="A11" s="121">
        <v>9</v>
      </c>
      <c r="B11" s="122" t="s">
        <v>270</v>
      </c>
      <c r="C11" s="125">
        <v>35979</v>
      </c>
      <c r="D11" s="122"/>
      <c r="E11" s="123"/>
      <c r="F11" s="117"/>
      <c r="G11" s="117"/>
    </row>
    <row r="12" spans="1:7" ht="13.8" thickTop="1" x14ac:dyDescent="0.25"/>
  </sheetData>
  <phoneticPr fontId="5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0"/>
  <sheetViews>
    <sheetView topLeftCell="A37" workbookViewId="0">
      <selection activeCell="A4" sqref="A4"/>
    </sheetView>
  </sheetViews>
  <sheetFormatPr defaultRowHeight="13.2" x14ac:dyDescent="0.25"/>
  <cols>
    <col min="2" max="2" width="13.44140625" bestFit="1" customWidth="1"/>
    <col min="3" max="3" width="11.109375" customWidth="1"/>
    <col min="4" max="4" width="15" bestFit="1" customWidth="1"/>
    <col min="6" max="6" width="10.109375" bestFit="1" customWidth="1"/>
    <col min="7" max="7" width="6.6640625" customWidth="1"/>
    <col min="8" max="9" width="6.109375" customWidth="1"/>
    <col min="10" max="10" width="13.33203125" customWidth="1"/>
    <col min="12" max="12" width="11" customWidth="1"/>
    <col min="14" max="14" width="13.6640625" customWidth="1"/>
  </cols>
  <sheetData>
    <row r="2" spans="1:14" ht="16.2" x14ac:dyDescent="0.35">
      <c r="A2" s="110"/>
    </row>
    <row r="5" spans="1:14" x14ac:dyDescent="0.25">
      <c r="A5" t="s">
        <v>277</v>
      </c>
    </row>
    <row r="6" spans="1:14" x14ac:dyDescent="0.25">
      <c r="A6" t="s">
        <v>252</v>
      </c>
    </row>
    <row r="10" spans="1:14" ht="26.4" x14ac:dyDescent="0.25">
      <c r="A10" s="104" t="s">
        <v>133</v>
      </c>
      <c r="B10" s="104" t="s">
        <v>134</v>
      </c>
      <c r="C10" s="104" t="s">
        <v>135</v>
      </c>
      <c r="D10" s="104" t="s">
        <v>136</v>
      </c>
      <c r="E10" s="104" t="s">
        <v>137</v>
      </c>
      <c r="F10" s="115" t="s">
        <v>257</v>
      </c>
      <c r="G10" s="116" t="s">
        <v>260</v>
      </c>
      <c r="J10" s="145" t="s">
        <v>259</v>
      </c>
      <c r="K10" s="145"/>
      <c r="L10" s="145"/>
      <c r="M10" s="145"/>
      <c r="N10" s="145"/>
    </row>
    <row r="11" spans="1:14" ht="26.25" customHeight="1" x14ac:dyDescent="0.25">
      <c r="A11" s="105">
        <v>1</v>
      </c>
      <c r="B11" s="106" t="s">
        <v>138</v>
      </c>
      <c r="C11" s="106" t="s">
        <v>139</v>
      </c>
      <c r="D11" s="107">
        <v>42423</v>
      </c>
      <c r="E11" s="108">
        <v>31</v>
      </c>
      <c r="F11" s="77" t="s">
        <v>140</v>
      </c>
      <c r="G11" s="77">
        <f>ROUNDDOWN(LEN(B11)/2,0)</f>
        <v>3</v>
      </c>
      <c r="J11" s="109" t="s">
        <v>134</v>
      </c>
      <c r="K11" s="109" t="s">
        <v>141</v>
      </c>
      <c r="L11" s="109" t="s">
        <v>258</v>
      </c>
      <c r="M11" s="109" t="s">
        <v>142</v>
      </c>
      <c r="N11" s="109" t="s">
        <v>260</v>
      </c>
    </row>
    <row r="12" spans="1:14" x14ac:dyDescent="0.25">
      <c r="A12" s="105">
        <v>2</v>
      </c>
      <c r="B12" s="106" t="s">
        <v>143</v>
      </c>
      <c r="C12" s="106" t="s">
        <v>144</v>
      </c>
      <c r="D12" s="107">
        <v>42423</v>
      </c>
      <c r="E12" s="108">
        <v>25</v>
      </c>
      <c r="F12" s="77" t="s">
        <v>140</v>
      </c>
      <c r="G12" s="77">
        <f t="shared" ref="G12:G75" si="0">ROUNDDOWN(LEN(B12)/2,0)</f>
        <v>3</v>
      </c>
      <c r="J12" s="106"/>
      <c r="K12" s="106"/>
      <c r="L12" s="77"/>
      <c r="M12" s="77"/>
      <c r="N12" s="77"/>
    </row>
    <row r="13" spans="1:14" x14ac:dyDescent="0.25">
      <c r="A13" s="105">
        <v>3</v>
      </c>
      <c r="B13" s="106" t="s">
        <v>145</v>
      </c>
      <c r="C13" s="106" t="s">
        <v>146</v>
      </c>
      <c r="D13" s="107">
        <v>42423</v>
      </c>
      <c r="E13" s="108">
        <v>26</v>
      </c>
      <c r="F13" s="77" t="s">
        <v>147</v>
      </c>
      <c r="G13" s="77">
        <f t="shared" si="0"/>
        <v>3</v>
      </c>
      <c r="J13" s="106"/>
      <c r="K13" s="106"/>
      <c r="L13" s="77"/>
      <c r="M13" s="77"/>
      <c r="N13" s="77"/>
    </row>
    <row r="14" spans="1:14" x14ac:dyDescent="0.25">
      <c r="A14" s="105">
        <v>4</v>
      </c>
      <c r="B14" s="106" t="s">
        <v>148</v>
      </c>
      <c r="C14" s="106" t="s">
        <v>147</v>
      </c>
      <c r="D14" s="107">
        <v>42424</v>
      </c>
      <c r="E14" s="108">
        <v>31</v>
      </c>
      <c r="F14" s="77" t="s">
        <v>149</v>
      </c>
      <c r="G14" s="77">
        <f t="shared" si="0"/>
        <v>2</v>
      </c>
      <c r="J14" s="106"/>
      <c r="K14" s="106"/>
      <c r="L14" s="77"/>
      <c r="M14" s="77"/>
      <c r="N14" s="77"/>
    </row>
    <row r="15" spans="1:14" x14ac:dyDescent="0.25">
      <c r="A15" s="105">
        <v>5</v>
      </c>
      <c r="B15" s="106" t="s">
        <v>150</v>
      </c>
      <c r="C15" s="106" t="s">
        <v>151</v>
      </c>
      <c r="D15" s="107">
        <v>42425</v>
      </c>
      <c r="E15" s="108">
        <v>25</v>
      </c>
      <c r="F15" s="77" t="s">
        <v>139</v>
      </c>
      <c r="G15" s="77">
        <f t="shared" si="0"/>
        <v>5</v>
      </c>
      <c r="J15" s="106"/>
      <c r="K15" s="106"/>
      <c r="L15" s="77"/>
      <c r="M15" s="77"/>
      <c r="N15" s="77"/>
    </row>
    <row r="16" spans="1:14" x14ac:dyDescent="0.25">
      <c r="A16" s="105">
        <v>6</v>
      </c>
      <c r="B16" s="106" t="s">
        <v>152</v>
      </c>
      <c r="C16" s="106" t="s">
        <v>153</v>
      </c>
      <c r="D16" s="107">
        <v>42425</v>
      </c>
      <c r="E16" s="108">
        <v>24</v>
      </c>
      <c r="F16" s="77" t="s">
        <v>154</v>
      </c>
      <c r="G16" s="77">
        <f t="shared" si="0"/>
        <v>6</v>
      </c>
      <c r="J16" s="106"/>
      <c r="K16" s="106"/>
      <c r="L16" s="77"/>
      <c r="M16" s="77"/>
      <c r="N16" s="77"/>
    </row>
    <row r="17" spans="1:14" x14ac:dyDescent="0.25">
      <c r="A17" s="105">
        <v>7</v>
      </c>
      <c r="B17" s="106" t="s">
        <v>155</v>
      </c>
      <c r="C17" s="106" t="s">
        <v>156</v>
      </c>
      <c r="D17" s="107">
        <v>42425</v>
      </c>
      <c r="E17" s="108">
        <v>35</v>
      </c>
      <c r="F17" s="77" t="s">
        <v>157</v>
      </c>
      <c r="G17" s="77">
        <f t="shared" si="0"/>
        <v>4</v>
      </c>
      <c r="J17" s="106"/>
      <c r="K17" s="106"/>
      <c r="L17" s="77"/>
      <c r="M17" s="77"/>
      <c r="N17" s="77"/>
    </row>
    <row r="18" spans="1:14" x14ac:dyDescent="0.25">
      <c r="A18" s="105">
        <v>8</v>
      </c>
      <c r="B18" s="106" t="s">
        <v>158</v>
      </c>
      <c r="C18" s="106" t="s">
        <v>159</v>
      </c>
      <c r="D18" s="107">
        <v>42466</v>
      </c>
      <c r="E18" s="108">
        <v>36</v>
      </c>
      <c r="F18" s="77" t="s">
        <v>160</v>
      </c>
      <c r="G18" s="77">
        <f t="shared" si="0"/>
        <v>1</v>
      </c>
      <c r="J18" s="106"/>
      <c r="K18" s="106"/>
      <c r="L18" s="77"/>
      <c r="M18" s="77"/>
      <c r="N18" s="77"/>
    </row>
    <row r="19" spans="1:14" x14ac:dyDescent="0.25">
      <c r="A19" s="105">
        <v>9</v>
      </c>
      <c r="B19" s="106" t="s">
        <v>161</v>
      </c>
      <c r="C19" s="106" t="s">
        <v>162</v>
      </c>
      <c r="D19" s="107">
        <v>42426</v>
      </c>
      <c r="E19" s="108">
        <v>25</v>
      </c>
      <c r="F19" s="77" t="s">
        <v>146</v>
      </c>
      <c r="G19" s="77">
        <f t="shared" si="0"/>
        <v>3</v>
      </c>
      <c r="J19" s="106"/>
      <c r="K19" s="106"/>
      <c r="L19" s="77"/>
      <c r="M19" s="77"/>
      <c r="N19" s="77"/>
    </row>
    <row r="20" spans="1:14" x14ac:dyDescent="0.25">
      <c r="A20" s="105">
        <v>10</v>
      </c>
      <c r="B20" s="106" t="s">
        <v>163</v>
      </c>
      <c r="C20" s="106" t="s">
        <v>164</v>
      </c>
      <c r="D20" s="107">
        <v>42426</v>
      </c>
      <c r="E20" s="108">
        <v>29</v>
      </c>
      <c r="F20" s="77" t="s">
        <v>146</v>
      </c>
      <c r="G20" s="77">
        <f t="shared" si="0"/>
        <v>4</v>
      </c>
      <c r="J20" s="106"/>
      <c r="K20" s="106"/>
      <c r="L20" s="77"/>
      <c r="M20" s="77"/>
      <c r="N20" s="77"/>
    </row>
    <row r="21" spans="1:14" x14ac:dyDescent="0.25">
      <c r="A21" s="105">
        <v>11</v>
      </c>
      <c r="B21" s="106" t="s">
        <v>165</v>
      </c>
      <c r="C21" s="106" t="s">
        <v>166</v>
      </c>
      <c r="D21" s="107">
        <v>42466</v>
      </c>
      <c r="E21" s="108">
        <v>36</v>
      </c>
      <c r="F21" s="77" t="s">
        <v>167</v>
      </c>
      <c r="G21" s="77">
        <f t="shared" si="0"/>
        <v>2</v>
      </c>
      <c r="J21" s="106"/>
      <c r="K21" s="106"/>
      <c r="L21" s="77"/>
      <c r="M21" s="77"/>
      <c r="N21" s="77"/>
    </row>
    <row r="22" spans="1:14" x14ac:dyDescent="0.25">
      <c r="A22" s="105">
        <v>12</v>
      </c>
      <c r="B22" s="106" t="s">
        <v>168</v>
      </c>
      <c r="C22" s="106" t="s">
        <v>169</v>
      </c>
      <c r="D22" s="107">
        <v>42466</v>
      </c>
      <c r="E22" s="108">
        <v>34</v>
      </c>
      <c r="F22" s="77" t="s">
        <v>170</v>
      </c>
      <c r="G22" s="77">
        <f t="shared" si="0"/>
        <v>4</v>
      </c>
      <c r="J22" s="106"/>
      <c r="K22" s="106"/>
      <c r="L22" s="77"/>
      <c r="M22" s="77"/>
      <c r="N22" s="77"/>
    </row>
    <row r="23" spans="1:14" x14ac:dyDescent="0.25">
      <c r="A23" s="105">
        <v>13</v>
      </c>
      <c r="B23" s="106" t="s">
        <v>171</v>
      </c>
      <c r="C23" s="106" t="s">
        <v>172</v>
      </c>
      <c r="D23" s="107">
        <v>42425</v>
      </c>
      <c r="E23" s="108">
        <v>25</v>
      </c>
      <c r="F23" s="77" t="s">
        <v>170</v>
      </c>
      <c r="G23" s="77">
        <f t="shared" si="0"/>
        <v>5</v>
      </c>
      <c r="J23" s="106"/>
      <c r="K23" s="106"/>
      <c r="L23" s="77"/>
      <c r="M23" s="77"/>
      <c r="N23" s="77"/>
    </row>
    <row r="24" spans="1:14" x14ac:dyDescent="0.25">
      <c r="A24" s="105">
        <v>14</v>
      </c>
      <c r="B24" s="106" t="s">
        <v>173</v>
      </c>
      <c r="C24" s="106" t="s">
        <v>170</v>
      </c>
      <c r="D24" s="107">
        <v>42425</v>
      </c>
      <c r="E24" s="108">
        <v>27</v>
      </c>
      <c r="F24" s="77" t="s">
        <v>170</v>
      </c>
      <c r="G24" s="77">
        <f t="shared" si="0"/>
        <v>3</v>
      </c>
      <c r="J24" s="106"/>
      <c r="K24" s="106"/>
      <c r="L24" s="77"/>
      <c r="M24" s="77"/>
      <c r="N24" s="77"/>
    </row>
    <row r="25" spans="1:14" x14ac:dyDescent="0.25">
      <c r="A25" s="105">
        <v>15</v>
      </c>
      <c r="B25" s="106" t="s">
        <v>174</v>
      </c>
      <c r="C25" s="106" t="s">
        <v>175</v>
      </c>
      <c r="D25" s="107">
        <v>42425</v>
      </c>
      <c r="E25" s="108">
        <v>32</v>
      </c>
      <c r="F25" s="77" t="s">
        <v>156</v>
      </c>
      <c r="G25" s="77">
        <f t="shared" si="0"/>
        <v>3</v>
      </c>
      <c r="J25" s="106"/>
      <c r="K25" s="106"/>
      <c r="L25" s="77"/>
      <c r="M25" s="77"/>
      <c r="N25" s="77"/>
    </row>
    <row r="26" spans="1:14" x14ac:dyDescent="0.25">
      <c r="A26" s="105">
        <v>16</v>
      </c>
      <c r="B26" s="106" t="s">
        <v>176</v>
      </c>
      <c r="C26" s="106" t="s">
        <v>177</v>
      </c>
      <c r="D26" s="107">
        <v>42426</v>
      </c>
      <c r="E26" s="108">
        <v>32</v>
      </c>
      <c r="F26" s="77" t="s">
        <v>153</v>
      </c>
      <c r="G26" s="77">
        <f t="shared" si="0"/>
        <v>4</v>
      </c>
      <c r="J26" s="106"/>
      <c r="K26" s="106"/>
      <c r="L26" s="77"/>
      <c r="M26" s="77"/>
      <c r="N26" s="77"/>
    </row>
    <row r="27" spans="1:14" x14ac:dyDescent="0.25">
      <c r="A27" s="105">
        <v>17</v>
      </c>
      <c r="B27" s="106" t="s">
        <v>178</v>
      </c>
      <c r="C27" s="106" t="s">
        <v>179</v>
      </c>
      <c r="D27" s="107">
        <v>42467</v>
      </c>
      <c r="E27" s="108">
        <v>36</v>
      </c>
      <c r="F27" s="77" t="s">
        <v>153</v>
      </c>
      <c r="G27" s="77">
        <f t="shared" si="0"/>
        <v>2</v>
      </c>
      <c r="J27" s="106"/>
      <c r="K27" s="106"/>
      <c r="L27" s="77"/>
      <c r="M27" s="77"/>
      <c r="N27" s="77"/>
    </row>
    <row r="28" spans="1:14" x14ac:dyDescent="0.25">
      <c r="A28" s="105">
        <v>18</v>
      </c>
      <c r="B28" s="106" t="s">
        <v>180</v>
      </c>
      <c r="C28" s="106" t="s">
        <v>160</v>
      </c>
      <c r="D28" s="107">
        <v>42467</v>
      </c>
      <c r="E28" s="108">
        <v>29</v>
      </c>
      <c r="F28" s="77" t="s">
        <v>181</v>
      </c>
      <c r="G28" s="77">
        <f t="shared" si="0"/>
        <v>3</v>
      </c>
      <c r="J28" s="106"/>
      <c r="K28" s="106"/>
      <c r="L28" s="77"/>
      <c r="M28" s="77"/>
      <c r="N28" s="77"/>
    </row>
    <row r="29" spans="1:14" x14ac:dyDescent="0.25">
      <c r="A29" s="105">
        <v>19</v>
      </c>
      <c r="B29" s="106" t="s">
        <v>182</v>
      </c>
      <c r="C29" s="106" t="s">
        <v>140</v>
      </c>
      <c r="D29" s="107">
        <v>42427</v>
      </c>
      <c r="E29" s="108">
        <v>29</v>
      </c>
      <c r="F29" s="77" t="s">
        <v>159</v>
      </c>
      <c r="G29" s="77">
        <f t="shared" si="0"/>
        <v>4</v>
      </c>
      <c r="J29" s="106"/>
      <c r="K29" s="106"/>
      <c r="L29" s="77"/>
      <c r="M29" s="77"/>
      <c r="N29" s="77"/>
    </row>
    <row r="30" spans="1:14" x14ac:dyDescent="0.25">
      <c r="A30" s="105">
        <v>20</v>
      </c>
      <c r="B30" s="106" t="s">
        <v>183</v>
      </c>
      <c r="C30" s="106" t="s">
        <v>184</v>
      </c>
      <c r="D30" s="107">
        <v>42427</v>
      </c>
      <c r="E30" s="108">
        <v>28</v>
      </c>
      <c r="F30" s="77" t="s">
        <v>185</v>
      </c>
      <c r="G30" s="77">
        <f t="shared" si="0"/>
        <v>4</v>
      </c>
      <c r="J30" s="106"/>
      <c r="K30" s="106"/>
      <c r="L30" s="77"/>
      <c r="M30" s="77"/>
      <c r="N30" s="77"/>
    </row>
    <row r="31" spans="1:14" x14ac:dyDescent="0.25">
      <c r="A31" s="105">
        <v>21</v>
      </c>
      <c r="B31" s="106" t="s">
        <v>186</v>
      </c>
      <c r="C31" s="106" t="s">
        <v>149</v>
      </c>
      <c r="D31" s="107">
        <v>42427</v>
      </c>
      <c r="E31" s="108">
        <v>21</v>
      </c>
      <c r="F31" s="77" t="s">
        <v>187</v>
      </c>
      <c r="G31" s="77">
        <f t="shared" si="0"/>
        <v>2</v>
      </c>
      <c r="J31" s="106"/>
      <c r="K31" s="106"/>
      <c r="L31" s="77"/>
      <c r="M31" s="77"/>
      <c r="N31" s="77"/>
    </row>
    <row r="32" spans="1:14" x14ac:dyDescent="0.25">
      <c r="A32" s="105">
        <v>22</v>
      </c>
      <c r="B32" s="106" t="s">
        <v>188</v>
      </c>
      <c r="C32" s="106" t="s">
        <v>189</v>
      </c>
      <c r="D32" s="107">
        <v>42461</v>
      </c>
      <c r="E32" s="108">
        <v>31</v>
      </c>
      <c r="F32" s="77" t="s">
        <v>190</v>
      </c>
      <c r="G32" s="77">
        <f t="shared" si="0"/>
        <v>3</v>
      </c>
      <c r="J32" s="106"/>
      <c r="K32" s="106"/>
      <c r="L32" s="77"/>
      <c r="M32" s="77"/>
      <c r="N32" s="77"/>
    </row>
    <row r="33" spans="1:14" x14ac:dyDescent="0.25">
      <c r="A33" s="105">
        <v>23</v>
      </c>
      <c r="B33" s="106" t="s">
        <v>191</v>
      </c>
      <c r="C33" s="106" t="s">
        <v>153</v>
      </c>
      <c r="D33" s="107">
        <v>42462</v>
      </c>
      <c r="E33" s="108">
        <v>30</v>
      </c>
      <c r="F33" s="77" t="s">
        <v>175</v>
      </c>
      <c r="G33" s="77">
        <f t="shared" si="0"/>
        <v>2</v>
      </c>
      <c r="J33" s="106"/>
      <c r="K33" s="106"/>
      <c r="L33" s="77"/>
      <c r="M33" s="77"/>
      <c r="N33" s="77"/>
    </row>
    <row r="34" spans="1:14" x14ac:dyDescent="0.25">
      <c r="A34" s="105">
        <v>24</v>
      </c>
      <c r="B34" s="106" t="s">
        <v>192</v>
      </c>
      <c r="C34" s="106" t="s">
        <v>193</v>
      </c>
      <c r="D34" s="107">
        <v>42463</v>
      </c>
      <c r="E34" s="108">
        <v>28</v>
      </c>
      <c r="F34" s="77" t="s">
        <v>194</v>
      </c>
      <c r="G34" s="77">
        <f t="shared" si="0"/>
        <v>5</v>
      </c>
      <c r="J34" s="106"/>
      <c r="K34" s="106"/>
      <c r="L34" s="77"/>
      <c r="M34" s="77"/>
      <c r="N34" s="77"/>
    </row>
    <row r="35" spans="1:14" x14ac:dyDescent="0.25">
      <c r="A35" s="105">
        <v>25</v>
      </c>
      <c r="B35" s="106" t="s">
        <v>195</v>
      </c>
      <c r="C35" s="106" t="s">
        <v>194</v>
      </c>
      <c r="D35" s="107">
        <v>42464</v>
      </c>
      <c r="E35" s="108">
        <v>28</v>
      </c>
      <c r="F35" s="77" t="s">
        <v>144</v>
      </c>
      <c r="G35" s="77">
        <f t="shared" si="0"/>
        <v>3</v>
      </c>
      <c r="J35" s="106"/>
      <c r="K35" s="106"/>
      <c r="L35" s="77"/>
      <c r="M35" s="77"/>
      <c r="N35" s="77"/>
    </row>
    <row r="36" spans="1:14" x14ac:dyDescent="0.25">
      <c r="A36" s="105">
        <v>26</v>
      </c>
      <c r="B36" s="106" t="s">
        <v>196</v>
      </c>
      <c r="C36" s="106" t="s">
        <v>172</v>
      </c>
      <c r="D36" s="107">
        <v>42427</v>
      </c>
      <c r="E36" s="108">
        <v>27</v>
      </c>
      <c r="F36" s="77" t="s">
        <v>151</v>
      </c>
      <c r="G36" s="77">
        <f t="shared" si="0"/>
        <v>2</v>
      </c>
      <c r="J36" s="106"/>
      <c r="K36" s="106"/>
      <c r="L36" s="77"/>
      <c r="M36" s="77"/>
      <c r="N36" s="77"/>
    </row>
    <row r="37" spans="1:14" x14ac:dyDescent="0.25">
      <c r="A37" s="105">
        <v>27</v>
      </c>
      <c r="B37" s="106" t="s">
        <v>197</v>
      </c>
      <c r="C37" s="106" t="s">
        <v>198</v>
      </c>
      <c r="D37" s="107">
        <v>42427</v>
      </c>
      <c r="E37" s="108">
        <v>23</v>
      </c>
      <c r="F37" s="77" t="s">
        <v>151</v>
      </c>
      <c r="G37" s="77">
        <f t="shared" si="0"/>
        <v>4</v>
      </c>
      <c r="J37" s="106"/>
      <c r="K37" s="106"/>
      <c r="L37" s="77"/>
      <c r="M37" s="77"/>
      <c r="N37" s="77"/>
    </row>
    <row r="38" spans="1:14" x14ac:dyDescent="0.25">
      <c r="A38" s="105">
        <v>28</v>
      </c>
      <c r="B38" s="106" t="s">
        <v>199</v>
      </c>
      <c r="C38" s="106" t="s">
        <v>200</v>
      </c>
      <c r="D38" s="107">
        <v>42428</v>
      </c>
      <c r="E38" s="108">
        <v>25</v>
      </c>
      <c r="F38" s="77" t="s">
        <v>151</v>
      </c>
      <c r="G38" s="77">
        <f t="shared" si="0"/>
        <v>2</v>
      </c>
      <c r="J38" s="106"/>
      <c r="K38" s="106"/>
      <c r="L38" s="77"/>
      <c r="M38" s="77"/>
      <c r="N38" s="77"/>
    </row>
    <row r="39" spans="1:14" x14ac:dyDescent="0.25">
      <c r="A39" s="105">
        <v>29</v>
      </c>
      <c r="B39" s="106" t="s">
        <v>201</v>
      </c>
      <c r="C39" s="106" t="s">
        <v>202</v>
      </c>
      <c r="D39" s="107">
        <v>42428</v>
      </c>
      <c r="E39" s="108">
        <v>24</v>
      </c>
      <c r="F39" s="77" t="s">
        <v>203</v>
      </c>
      <c r="G39" s="77">
        <f t="shared" si="0"/>
        <v>5</v>
      </c>
      <c r="J39" s="106"/>
      <c r="K39" s="106"/>
      <c r="L39" s="77"/>
      <c r="M39" s="77"/>
      <c r="N39" s="77"/>
    </row>
    <row r="40" spans="1:14" x14ac:dyDescent="0.25">
      <c r="A40" s="105">
        <v>30</v>
      </c>
      <c r="B40" s="106" t="s">
        <v>204</v>
      </c>
      <c r="C40" s="106" t="s">
        <v>140</v>
      </c>
      <c r="D40" s="107">
        <v>42428</v>
      </c>
      <c r="E40" s="108">
        <v>21</v>
      </c>
      <c r="F40" s="77" t="s">
        <v>164</v>
      </c>
      <c r="G40" s="77">
        <f t="shared" si="0"/>
        <v>4</v>
      </c>
      <c r="J40" s="106"/>
      <c r="K40" s="106"/>
      <c r="L40" s="77"/>
      <c r="M40" s="77"/>
      <c r="N40" s="77"/>
    </row>
    <row r="41" spans="1:14" x14ac:dyDescent="0.25">
      <c r="A41" s="105">
        <v>31</v>
      </c>
      <c r="B41" s="106" t="s">
        <v>205</v>
      </c>
      <c r="C41" s="106" t="s">
        <v>202</v>
      </c>
      <c r="D41" s="107">
        <v>42466</v>
      </c>
      <c r="E41" s="108">
        <v>28</v>
      </c>
      <c r="F41" s="77" t="s">
        <v>200</v>
      </c>
      <c r="G41" s="77">
        <f t="shared" si="0"/>
        <v>3</v>
      </c>
      <c r="J41" s="106"/>
      <c r="K41" s="106"/>
      <c r="L41" s="77"/>
      <c r="M41" s="77"/>
      <c r="N41" s="77"/>
    </row>
    <row r="42" spans="1:14" x14ac:dyDescent="0.25">
      <c r="A42" s="105">
        <v>32</v>
      </c>
      <c r="B42" s="106" t="s">
        <v>206</v>
      </c>
      <c r="C42" s="106" t="s">
        <v>146</v>
      </c>
      <c r="D42" s="107">
        <v>42428</v>
      </c>
      <c r="E42" s="108">
        <v>23</v>
      </c>
      <c r="F42" s="77" t="s">
        <v>166</v>
      </c>
      <c r="G42" s="77">
        <f t="shared" si="0"/>
        <v>2</v>
      </c>
      <c r="J42" s="106"/>
      <c r="K42" s="106"/>
      <c r="L42" s="77"/>
      <c r="M42" s="77"/>
      <c r="N42" s="77"/>
    </row>
    <row r="43" spans="1:14" x14ac:dyDescent="0.25">
      <c r="A43" s="105">
        <v>33</v>
      </c>
      <c r="B43" s="106" t="s">
        <v>207</v>
      </c>
      <c r="C43" s="106" t="s">
        <v>166</v>
      </c>
      <c r="D43" s="107">
        <v>42428</v>
      </c>
      <c r="E43" s="108">
        <v>24</v>
      </c>
      <c r="F43" s="77" t="s">
        <v>166</v>
      </c>
      <c r="G43" s="77">
        <f t="shared" si="0"/>
        <v>3</v>
      </c>
      <c r="J43" s="106"/>
      <c r="K43" s="106"/>
      <c r="L43" s="77"/>
      <c r="M43" s="77"/>
      <c r="N43" s="77"/>
    </row>
    <row r="44" spans="1:14" x14ac:dyDescent="0.25">
      <c r="A44" s="105">
        <v>34</v>
      </c>
      <c r="B44" s="106" t="s">
        <v>208</v>
      </c>
      <c r="C44" s="106" t="s">
        <v>172</v>
      </c>
      <c r="D44" s="107">
        <v>42428</v>
      </c>
      <c r="E44" s="108">
        <v>28</v>
      </c>
      <c r="F44" s="77" t="s">
        <v>166</v>
      </c>
      <c r="G44" s="77">
        <f t="shared" si="0"/>
        <v>5</v>
      </c>
      <c r="J44" s="106"/>
      <c r="K44" s="106"/>
      <c r="L44" s="77"/>
      <c r="M44" s="77"/>
      <c r="N44" s="77"/>
    </row>
    <row r="45" spans="1:14" x14ac:dyDescent="0.25">
      <c r="A45" s="105">
        <v>35</v>
      </c>
      <c r="B45" s="106" t="s">
        <v>209</v>
      </c>
      <c r="C45" s="106" t="s">
        <v>166</v>
      </c>
      <c r="D45" s="107">
        <v>42467</v>
      </c>
      <c r="E45" s="108">
        <v>27</v>
      </c>
      <c r="F45" s="77" t="s">
        <v>202</v>
      </c>
      <c r="G45" s="77">
        <f t="shared" si="0"/>
        <v>3</v>
      </c>
      <c r="J45" s="106"/>
      <c r="K45" s="106"/>
      <c r="L45" s="77"/>
      <c r="M45" s="77"/>
      <c r="N45" s="77"/>
    </row>
    <row r="46" spans="1:14" x14ac:dyDescent="0.25">
      <c r="A46" s="105">
        <v>36</v>
      </c>
      <c r="B46" s="106" t="s">
        <v>210</v>
      </c>
      <c r="C46" s="106" t="s">
        <v>202</v>
      </c>
      <c r="D46" s="107">
        <v>42467</v>
      </c>
      <c r="E46" s="108">
        <v>31</v>
      </c>
      <c r="F46" s="77" t="s">
        <v>202</v>
      </c>
      <c r="G46" s="77">
        <f t="shared" si="0"/>
        <v>4</v>
      </c>
      <c r="J46" s="106"/>
      <c r="K46" s="106"/>
      <c r="L46" s="77"/>
      <c r="M46" s="77"/>
      <c r="N46" s="77"/>
    </row>
    <row r="47" spans="1:14" x14ac:dyDescent="0.25">
      <c r="A47" s="105">
        <v>37</v>
      </c>
      <c r="B47" s="106" t="s">
        <v>211</v>
      </c>
      <c r="C47" s="106" t="s">
        <v>187</v>
      </c>
      <c r="D47" s="107">
        <v>42428</v>
      </c>
      <c r="E47" s="108">
        <v>39</v>
      </c>
      <c r="F47" s="77" t="s">
        <v>202</v>
      </c>
      <c r="G47" s="77">
        <f t="shared" si="0"/>
        <v>4</v>
      </c>
      <c r="J47" s="106"/>
      <c r="K47" s="106"/>
      <c r="L47" s="77"/>
      <c r="M47" s="77"/>
      <c r="N47" s="77"/>
    </row>
    <row r="48" spans="1:14" x14ac:dyDescent="0.25">
      <c r="A48" s="105">
        <v>38</v>
      </c>
      <c r="B48" s="106" t="s">
        <v>212</v>
      </c>
      <c r="C48" s="106" t="s">
        <v>167</v>
      </c>
      <c r="D48" s="107">
        <v>42428</v>
      </c>
      <c r="E48" s="108">
        <v>29</v>
      </c>
      <c r="F48" s="77" t="s">
        <v>202</v>
      </c>
      <c r="G48" s="77">
        <f t="shared" si="0"/>
        <v>4</v>
      </c>
      <c r="J48" s="106"/>
      <c r="K48" s="106"/>
      <c r="L48" s="77"/>
      <c r="M48" s="77"/>
      <c r="N48" s="77"/>
    </row>
    <row r="49" spans="1:14" x14ac:dyDescent="0.25">
      <c r="A49" s="105">
        <v>39</v>
      </c>
      <c r="B49" s="106" t="s">
        <v>213</v>
      </c>
      <c r="C49" s="106" t="s">
        <v>214</v>
      </c>
      <c r="D49" s="107">
        <v>42428</v>
      </c>
      <c r="E49" s="108">
        <v>28</v>
      </c>
      <c r="F49" s="77" t="s">
        <v>215</v>
      </c>
      <c r="G49" s="77">
        <f t="shared" si="0"/>
        <v>3</v>
      </c>
      <c r="J49" s="106"/>
      <c r="K49" s="106"/>
      <c r="L49" s="77"/>
      <c r="M49" s="77"/>
      <c r="N49" s="77"/>
    </row>
    <row r="50" spans="1:14" x14ac:dyDescent="0.25">
      <c r="A50" s="105">
        <v>40</v>
      </c>
      <c r="B50" s="106" t="s">
        <v>216</v>
      </c>
      <c r="C50" s="106" t="s">
        <v>217</v>
      </c>
      <c r="D50" s="107">
        <v>42428</v>
      </c>
      <c r="E50" s="108">
        <v>31</v>
      </c>
      <c r="F50" s="77" t="s">
        <v>218</v>
      </c>
      <c r="G50" s="77">
        <f t="shared" si="0"/>
        <v>2</v>
      </c>
      <c r="J50" s="106"/>
      <c r="K50" s="106"/>
      <c r="L50" s="77"/>
      <c r="M50" s="77"/>
      <c r="N50" s="77"/>
    </row>
    <row r="51" spans="1:14" x14ac:dyDescent="0.25">
      <c r="A51" s="105">
        <v>41</v>
      </c>
      <c r="B51" s="106" t="s">
        <v>219</v>
      </c>
      <c r="C51" s="106" t="s">
        <v>172</v>
      </c>
      <c r="D51" s="107">
        <v>42461</v>
      </c>
      <c r="E51" s="108">
        <v>30</v>
      </c>
      <c r="F51" s="77" t="s">
        <v>218</v>
      </c>
      <c r="G51" s="77">
        <f t="shared" si="0"/>
        <v>3</v>
      </c>
      <c r="J51" s="106"/>
      <c r="K51" s="106"/>
      <c r="L51" s="77"/>
      <c r="M51" s="77"/>
      <c r="N51" s="77"/>
    </row>
    <row r="52" spans="1:14" x14ac:dyDescent="0.25">
      <c r="A52" s="105">
        <v>42</v>
      </c>
      <c r="B52" s="106" t="s">
        <v>220</v>
      </c>
      <c r="C52" s="106" t="s">
        <v>181</v>
      </c>
      <c r="D52" s="107">
        <v>42462</v>
      </c>
      <c r="E52" s="108">
        <v>35</v>
      </c>
      <c r="F52" s="77" t="s">
        <v>198</v>
      </c>
      <c r="G52" s="77">
        <f t="shared" si="0"/>
        <v>2</v>
      </c>
      <c r="J52" s="106"/>
      <c r="K52" s="106"/>
      <c r="L52" s="77"/>
      <c r="M52" s="77"/>
      <c r="N52" s="77"/>
    </row>
    <row r="53" spans="1:14" x14ac:dyDescent="0.25">
      <c r="A53" s="105">
        <v>43</v>
      </c>
      <c r="B53" s="106" t="s">
        <v>221</v>
      </c>
      <c r="C53" s="106" t="s">
        <v>222</v>
      </c>
      <c r="D53" s="107">
        <v>42463</v>
      </c>
      <c r="E53" s="108">
        <v>26</v>
      </c>
      <c r="F53" s="77" t="s">
        <v>179</v>
      </c>
      <c r="G53" s="77">
        <f t="shared" si="0"/>
        <v>3</v>
      </c>
      <c r="J53" s="106"/>
      <c r="K53" s="106"/>
      <c r="L53" s="77"/>
      <c r="M53" s="77"/>
      <c r="N53" s="77"/>
    </row>
    <row r="54" spans="1:14" x14ac:dyDescent="0.25">
      <c r="A54" s="105">
        <v>44</v>
      </c>
      <c r="B54" s="106" t="s">
        <v>221</v>
      </c>
      <c r="C54" s="106" t="s">
        <v>223</v>
      </c>
      <c r="D54" s="107">
        <v>42464</v>
      </c>
      <c r="E54" s="108">
        <v>25</v>
      </c>
      <c r="F54" s="77" t="s">
        <v>222</v>
      </c>
      <c r="G54" s="77">
        <f t="shared" si="0"/>
        <v>3</v>
      </c>
      <c r="J54" s="106"/>
      <c r="K54" s="106"/>
      <c r="L54" s="77"/>
      <c r="M54" s="77"/>
      <c r="N54" s="77"/>
    </row>
    <row r="55" spans="1:14" x14ac:dyDescent="0.25">
      <c r="A55" s="105">
        <v>45</v>
      </c>
      <c r="B55" s="106" t="s">
        <v>224</v>
      </c>
      <c r="C55" s="106" t="s">
        <v>225</v>
      </c>
      <c r="D55" s="107">
        <v>42428</v>
      </c>
      <c r="E55" s="108">
        <v>26</v>
      </c>
      <c r="F55" s="77" t="s">
        <v>226</v>
      </c>
      <c r="G55" s="77">
        <f t="shared" si="0"/>
        <v>2</v>
      </c>
      <c r="J55" s="106"/>
      <c r="K55" s="106"/>
      <c r="L55" s="77"/>
      <c r="M55" s="77"/>
      <c r="N55" s="77"/>
    </row>
    <row r="56" spans="1:14" x14ac:dyDescent="0.25">
      <c r="A56" s="105">
        <v>46</v>
      </c>
      <c r="B56" s="106" t="s">
        <v>227</v>
      </c>
      <c r="C56" s="106" t="s">
        <v>190</v>
      </c>
      <c r="D56" s="107">
        <v>42428</v>
      </c>
      <c r="E56" s="108">
        <v>26</v>
      </c>
      <c r="F56" s="77" t="s">
        <v>228</v>
      </c>
      <c r="G56" s="77">
        <f t="shared" si="0"/>
        <v>2</v>
      </c>
      <c r="J56" s="106"/>
      <c r="K56" s="106"/>
      <c r="L56" s="77"/>
      <c r="M56" s="77"/>
      <c r="N56" s="77"/>
    </row>
    <row r="57" spans="1:14" x14ac:dyDescent="0.25">
      <c r="A57" s="105">
        <v>47</v>
      </c>
      <c r="B57" s="106" t="s">
        <v>229</v>
      </c>
      <c r="C57" s="106" t="s">
        <v>151</v>
      </c>
      <c r="D57" s="107">
        <v>42434</v>
      </c>
      <c r="E57" s="108">
        <v>24</v>
      </c>
      <c r="F57" s="77" t="s">
        <v>169</v>
      </c>
      <c r="G57" s="77">
        <f t="shared" si="0"/>
        <v>6</v>
      </c>
      <c r="J57" s="106"/>
      <c r="K57" s="106"/>
      <c r="L57" s="77"/>
      <c r="M57" s="77"/>
      <c r="N57" s="77"/>
    </row>
    <row r="58" spans="1:14" x14ac:dyDescent="0.25">
      <c r="A58" s="105">
        <v>48</v>
      </c>
      <c r="B58" s="106" t="s">
        <v>230</v>
      </c>
      <c r="C58" s="106" t="s">
        <v>177</v>
      </c>
      <c r="D58" s="107">
        <v>42435</v>
      </c>
      <c r="E58" s="108">
        <v>25</v>
      </c>
      <c r="F58" s="77" t="s">
        <v>184</v>
      </c>
      <c r="G58" s="77">
        <f t="shared" si="0"/>
        <v>3</v>
      </c>
      <c r="J58" s="106"/>
      <c r="K58" s="106"/>
      <c r="L58" s="77"/>
      <c r="M58" s="77"/>
      <c r="N58" s="77"/>
    </row>
    <row r="59" spans="1:14" x14ac:dyDescent="0.25">
      <c r="A59" s="105">
        <v>49</v>
      </c>
      <c r="B59" s="106" t="s">
        <v>231</v>
      </c>
      <c r="C59" s="106" t="s">
        <v>215</v>
      </c>
      <c r="D59" s="107">
        <v>42436</v>
      </c>
      <c r="E59" s="108">
        <v>24</v>
      </c>
      <c r="F59" s="77" t="s">
        <v>177</v>
      </c>
      <c r="G59" s="77">
        <f t="shared" si="0"/>
        <v>2</v>
      </c>
      <c r="J59" s="106"/>
      <c r="K59" s="106"/>
      <c r="L59" s="77"/>
      <c r="M59" s="77"/>
      <c r="N59" s="77"/>
    </row>
    <row r="60" spans="1:14" x14ac:dyDescent="0.25">
      <c r="A60" s="105">
        <v>50</v>
      </c>
      <c r="B60" s="106" t="s">
        <v>232</v>
      </c>
      <c r="C60" s="106" t="s">
        <v>203</v>
      </c>
      <c r="D60" s="107">
        <v>42428</v>
      </c>
      <c r="E60" s="108">
        <v>31</v>
      </c>
      <c r="F60" s="77" t="s">
        <v>177</v>
      </c>
      <c r="G60" s="77">
        <f t="shared" si="0"/>
        <v>3</v>
      </c>
      <c r="J60" s="106"/>
      <c r="K60" s="106"/>
      <c r="L60" s="77"/>
      <c r="M60" s="77"/>
      <c r="N60" s="77"/>
    </row>
    <row r="61" spans="1:14" x14ac:dyDescent="0.25">
      <c r="A61" s="105">
        <v>51</v>
      </c>
      <c r="B61" s="106" t="s">
        <v>233</v>
      </c>
      <c r="C61" s="106" t="s">
        <v>234</v>
      </c>
      <c r="D61" s="107">
        <v>42428</v>
      </c>
      <c r="E61" s="108">
        <v>35</v>
      </c>
      <c r="F61" s="77" t="s">
        <v>189</v>
      </c>
      <c r="G61" s="77">
        <f t="shared" si="0"/>
        <v>4</v>
      </c>
      <c r="J61" s="106"/>
      <c r="K61" s="106"/>
      <c r="L61" s="77"/>
      <c r="M61" s="77"/>
      <c r="N61" s="77"/>
    </row>
    <row r="62" spans="1:14" x14ac:dyDescent="0.25">
      <c r="A62" s="105">
        <v>52</v>
      </c>
      <c r="B62" s="106" t="s">
        <v>235</v>
      </c>
      <c r="C62" s="106" t="s">
        <v>154</v>
      </c>
      <c r="D62" s="107">
        <v>42428</v>
      </c>
      <c r="E62" s="108">
        <v>38</v>
      </c>
      <c r="F62" s="77" t="s">
        <v>234</v>
      </c>
      <c r="G62" s="77">
        <f t="shared" si="0"/>
        <v>4</v>
      </c>
      <c r="J62" s="106"/>
      <c r="K62" s="106"/>
      <c r="L62" s="77"/>
      <c r="M62" s="77"/>
      <c r="N62" s="77"/>
    </row>
    <row r="63" spans="1:14" x14ac:dyDescent="0.25">
      <c r="A63" s="105">
        <v>53</v>
      </c>
      <c r="B63" s="106" t="s">
        <v>236</v>
      </c>
      <c r="C63" s="106" t="s">
        <v>218</v>
      </c>
      <c r="D63" s="107">
        <v>42467</v>
      </c>
      <c r="E63" s="108">
        <v>31</v>
      </c>
      <c r="F63" s="77" t="s">
        <v>214</v>
      </c>
      <c r="G63" s="77">
        <f t="shared" si="0"/>
        <v>4</v>
      </c>
      <c r="J63" s="106"/>
      <c r="K63" s="106"/>
      <c r="L63" s="77"/>
      <c r="M63" s="77"/>
      <c r="N63" s="77"/>
    </row>
    <row r="64" spans="1:14" x14ac:dyDescent="0.25">
      <c r="A64" s="105">
        <v>54</v>
      </c>
      <c r="B64" s="106" t="s">
        <v>237</v>
      </c>
      <c r="C64" s="106" t="s">
        <v>218</v>
      </c>
      <c r="D64" s="107">
        <v>42467</v>
      </c>
      <c r="E64" s="108">
        <v>34</v>
      </c>
      <c r="F64" s="77" t="s">
        <v>162</v>
      </c>
      <c r="G64" s="77">
        <f t="shared" si="0"/>
        <v>2</v>
      </c>
      <c r="J64" s="106"/>
      <c r="K64" s="106"/>
      <c r="L64" s="77"/>
      <c r="M64" s="77"/>
      <c r="N64" s="77"/>
    </row>
    <row r="65" spans="1:14" x14ac:dyDescent="0.25">
      <c r="A65" s="105">
        <v>55</v>
      </c>
      <c r="B65" s="106" t="s">
        <v>238</v>
      </c>
      <c r="C65" s="106" t="s">
        <v>170</v>
      </c>
      <c r="D65" s="107">
        <v>42428</v>
      </c>
      <c r="E65" s="108">
        <v>34</v>
      </c>
      <c r="F65" s="77" t="s">
        <v>239</v>
      </c>
      <c r="G65" s="77">
        <f t="shared" si="0"/>
        <v>4</v>
      </c>
      <c r="J65" s="106"/>
      <c r="K65" s="106"/>
      <c r="L65" s="77"/>
      <c r="M65" s="77"/>
      <c r="N65" s="77"/>
    </row>
    <row r="66" spans="1:14" x14ac:dyDescent="0.25">
      <c r="A66" s="105">
        <v>56</v>
      </c>
      <c r="B66" s="106" t="s">
        <v>240</v>
      </c>
      <c r="C66" s="106" t="s">
        <v>151</v>
      </c>
      <c r="D66" s="107">
        <v>42428</v>
      </c>
      <c r="E66" s="108">
        <v>37</v>
      </c>
      <c r="F66" s="77" t="s">
        <v>241</v>
      </c>
      <c r="G66" s="77">
        <f t="shared" si="0"/>
        <v>3</v>
      </c>
      <c r="J66" s="106"/>
      <c r="K66" s="106"/>
      <c r="L66" s="77"/>
      <c r="M66" s="77"/>
      <c r="N66" s="77"/>
    </row>
    <row r="67" spans="1:14" x14ac:dyDescent="0.25">
      <c r="A67" s="105">
        <v>57</v>
      </c>
      <c r="B67" s="106" t="s">
        <v>242</v>
      </c>
      <c r="C67" s="106" t="s">
        <v>157</v>
      </c>
      <c r="D67" s="107">
        <v>42423</v>
      </c>
      <c r="E67" s="108">
        <v>39</v>
      </c>
      <c r="F67" s="77" t="s">
        <v>217</v>
      </c>
      <c r="G67" s="77">
        <f t="shared" si="0"/>
        <v>3</v>
      </c>
      <c r="J67" s="106"/>
      <c r="K67" s="106"/>
      <c r="L67" s="77"/>
      <c r="M67" s="77"/>
      <c r="N67" s="77"/>
    </row>
    <row r="68" spans="1:14" x14ac:dyDescent="0.25">
      <c r="A68" s="105">
        <v>58</v>
      </c>
      <c r="B68" s="106" t="s">
        <v>243</v>
      </c>
      <c r="C68" s="106" t="s">
        <v>226</v>
      </c>
      <c r="D68" s="107">
        <v>42424</v>
      </c>
      <c r="E68" s="108">
        <v>35</v>
      </c>
      <c r="F68" s="77" t="s">
        <v>172</v>
      </c>
      <c r="G68" s="77">
        <f t="shared" si="0"/>
        <v>2</v>
      </c>
      <c r="J68" s="106"/>
      <c r="K68" s="106"/>
      <c r="L68" s="77"/>
      <c r="M68" s="77"/>
      <c r="N68" s="77"/>
    </row>
    <row r="69" spans="1:14" x14ac:dyDescent="0.25">
      <c r="A69" s="105">
        <v>59</v>
      </c>
      <c r="B69" s="106" t="s">
        <v>244</v>
      </c>
      <c r="C69" s="106" t="s">
        <v>228</v>
      </c>
      <c r="D69" s="107">
        <v>42425</v>
      </c>
      <c r="E69" s="108">
        <v>35</v>
      </c>
      <c r="F69" s="77" t="s">
        <v>172</v>
      </c>
      <c r="G69" s="77">
        <f t="shared" si="0"/>
        <v>5</v>
      </c>
      <c r="J69" s="106"/>
      <c r="K69" s="106"/>
      <c r="L69" s="77"/>
      <c r="M69" s="77"/>
      <c r="N69" s="77"/>
    </row>
    <row r="70" spans="1:14" x14ac:dyDescent="0.25">
      <c r="A70" s="105">
        <v>60</v>
      </c>
      <c r="B70" s="106" t="s">
        <v>245</v>
      </c>
      <c r="C70" s="106" t="s">
        <v>170</v>
      </c>
      <c r="D70" s="107">
        <v>42428</v>
      </c>
      <c r="E70" s="108">
        <v>38</v>
      </c>
      <c r="F70" s="77" t="s">
        <v>172</v>
      </c>
      <c r="G70" s="77">
        <f t="shared" si="0"/>
        <v>3</v>
      </c>
      <c r="J70" s="106"/>
      <c r="K70" s="106"/>
      <c r="L70" s="77"/>
      <c r="M70" s="77"/>
      <c r="N70" s="77"/>
    </row>
    <row r="71" spans="1:14" x14ac:dyDescent="0.25">
      <c r="A71" s="105">
        <v>61</v>
      </c>
      <c r="B71" s="106" t="s">
        <v>246</v>
      </c>
      <c r="C71" s="106" t="s">
        <v>247</v>
      </c>
      <c r="D71" s="107">
        <v>42433</v>
      </c>
      <c r="E71" s="108">
        <v>29</v>
      </c>
      <c r="F71" s="77" t="s">
        <v>172</v>
      </c>
      <c r="G71" s="77">
        <f t="shared" si="0"/>
        <v>2</v>
      </c>
      <c r="J71" s="106"/>
      <c r="K71" s="106"/>
      <c r="L71" s="77"/>
      <c r="M71" s="77"/>
      <c r="N71" s="77"/>
    </row>
    <row r="72" spans="1:14" x14ac:dyDescent="0.25">
      <c r="A72" s="105">
        <v>62</v>
      </c>
      <c r="B72" s="106" t="s">
        <v>248</v>
      </c>
      <c r="C72" s="106" t="s">
        <v>185</v>
      </c>
      <c r="D72" s="107">
        <v>42434</v>
      </c>
      <c r="E72" s="108">
        <v>28</v>
      </c>
      <c r="F72" s="77" t="s">
        <v>193</v>
      </c>
      <c r="G72" s="77">
        <f t="shared" si="0"/>
        <v>2</v>
      </c>
      <c r="J72" s="106"/>
      <c r="K72" s="106"/>
      <c r="L72" s="77"/>
      <c r="M72" s="77"/>
      <c r="N72" s="77"/>
    </row>
    <row r="73" spans="1:14" x14ac:dyDescent="0.25">
      <c r="A73" s="105">
        <v>63</v>
      </c>
      <c r="B73" s="106" t="s">
        <v>249</v>
      </c>
      <c r="C73" s="106" t="s">
        <v>202</v>
      </c>
      <c r="D73" s="107">
        <v>42435</v>
      </c>
      <c r="E73" s="108">
        <v>36</v>
      </c>
      <c r="F73" s="77" t="s">
        <v>225</v>
      </c>
      <c r="G73" s="77">
        <f t="shared" si="0"/>
        <v>4</v>
      </c>
      <c r="J73" s="106"/>
      <c r="K73" s="106"/>
      <c r="L73" s="77"/>
      <c r="M73" s="77"/>
      <c r="N73" s="77"/>
    </row>
    <row r="74" spans="1:14" x14ac:dyDescent="0.25">
      <c r="A74" s="105">
        <v>64</v>
      </c>
      <c r="B74" s="106" t="s">
        <v>250</v>
      </c>
      <c r="C74" s="106" t="s">
        <v>241</v>
      </c>
      <c r="D74" s="107">
        <v>42428</v>
      </c>
      <c r="E74" s="108">
        <v>26</v>
      </c>
      <c r="F74" s="77" t="s">
        <v>247</v>
      </c>
      <c r="G74" s="77">
        <f t="shared" si="0"/>
        <v>4</v>
      </c>
      <c r="J74" s="106"/>
      <c r="K74" s="106"/>
      <c r="L74" s="77"/>
      <c r="M74" s="77"/>
      <c r="N74" s="77"/>
    </row>
    <row r="75" spans="1:14" x14ac:dyDescent="0.25">
      <c r="A75" s="105">
        <v>65</v>
      </c>
      <c r="B75" s="106" t="s">
        <v>251</v>
      </c>
      <c r="C75" s="106" t="s">
        <v>239</v>
      </c>
      <c r="D75" s="107">
        <v>42434</v>
      </c>
      <c r="E75" s="108">
        <v>27</v>
      </c>
      <c r="F75" s="77"/>
      <c r="G75" s="77">
        <f t="shared" si="0"/>
        <v>3</v>
      </c>
      <c r="J75" s="106"/>
      <c r="K75" s="106"/>
      <c r="L75" s="77"/>
      <c r="M75" s="77"/>
      <c r="N75" s="77"/>
    </row>
    <row r="76" spans="1:14" x14ac:dyDescent="0.25">
      <c r="A76" s="105">
        <v>66</v>
      </c>
      <c r="B76" s="106" t="s">
        <v>138</v>
      </c>
      <c r="C76" s="106" t="s">
        <v>139</v>
      </c>
      <c r="D76" s="107">
        <v>42435</v>
      </c>
      <c r="E76" s="108">
        <v>30</v>
      </c>
      <c r="F76" s="77"/>
      <c r="G76" s="77">
        <f t="shared" ref="G76:G139" si="1">ROUNDDOWN(LEN(B76)/2,0)</f>
        <v>3</v>
      </c>
    </row>
    <row r="77" spans="1:14" x14ac:dyDescent="0.25">
      <c r="A77" s="105">
        <v>67</v>
      </c>
      <c r="B77" s="106" t="s">
        <v>143</v>
      </c>
      <c r="C77" s="106" t="s">
        <v>144</v>
      </c>
      <c r="D77" s="107">
        <v>42436</v>
      </c>
      <c r="E77" s="108">
        <v>25</v>
      </c>
      <c r="F77" s="77"/>
      <c r="G77" s="77">
        <f t="shared" si="1"/>
        <v>3</v>
      </c>
    </row>
    <row r="78" spans="1:14" x14ac:dyDescent="0.25">
      <c r="A78" s="105">
        <v>68</v>
      </c>
      <c r="B78" s="106" t="s">
        <v>145</v>
      </c>
      <c r="C78" s="106" t="s">
        <v>146</v>
      </c>
      <c r="D78" s="107">
        <v>42461</v>
      </c>
      <c r="E78" s="108">
        <v>26</v>
      </c>
      <c r="F78" s="77"/>
      <c r="G78" s="77">
        <f t="shared" si="1"/>
        <v>3</v>
      </c>
    </row>
    <row r="79" spans="1:14" x14ac:dyDescent="0.25">
      <c r="A79" s="105">
        <v>69</v>
      </c>
      <c r="B79" s="106" t="s">
        <v>148</v>
      </c>
      <c r="C79" s="106" t="s">
        <v>147</v>
      </c>
      <c r="D79" s="107">
        <v>42462</v>
      </c>
      <c r="E79" s="108">
        <v>31</v>
      </c>
      <c r="F79" s="77"/>
      <c r="G79" s="77">
        <f t="shared" si="1"/>
        <v>2</v>
      </c>
    </row>
    <row r="80" spans="1:14" x14ac:dyDescent="0.25">
      <c r="A80" s="105">
        <v>70</v>
      </c>
      <c r="B80" s="106" t="s">
        <v>150</v>
      </c>
      <c r="C80" s="106" t="s">
        <v>151</v>
      </c>
      <c r="D80" s="107">
        <v>42463</v>
      </c>
      <c r="E80" s="108">
        <v>25</v>
      </c>
      <c r="F80" s="77"/>
      <c r="G80" s="77">
        <f t="shared" si="1"/>
        <v>5</v>
      </c>
    </row>
    <row r="81" spans="1:7" x14ac:dyDescent="0.25">
      <c r="A81" s="105">
        <v>71</v>
      </c>
      <c r="B81" s="106" t="s">
        <v>152</v>
      </c>
      <c r="C81" s="106" t="s">
        <v>153</v>
      </c>
      <c r="D81" s="107">
        <v>42464</v>
      </c>
      <c r="E81" s="108">
        <v>24</v>
      </c>
      <c r="F81" s="77"/>
      <c r="G81" s="77">
        <f t="shared" si="1"/>
        <v>6</v>
      </c>
    </row>
    <row r="82" spans="1:7" x14ac:dyDescent="0.25">
      <c r="A82" s="105">
        <v>72</v>
      </c>
      <c r="B82" s="106" t="s">
        <v>155</v>
      </c>
      <c r="C82" s="106" t="s">
        <v>156</v>
      </c>
      <c r="D82" s="107">
        <v>42467</v>
      </c>
      <c r="E82" s="108">
        <v>35</v>
      </c>
      <c r="F82" s="77"/>
      <c r="G82" s="77">
        <f t="shared" si="1"/>
        <v>4</v>
      </c>
    </row>
    <row r="83" spans="1:7" x14ac:dyDescent="0.25">
      <c r="A83" s="105">
        <v>73</v>
      </c>
      <c r="B83" s="106" t="s">
        <v>158</v>
      </c>
      <c r="C83" s="106" t="s">
        <v>159</v>
      </c>
      <c r="D83" s="107">
        <v>42430</v>
      </c>
      <c r="E83" s="108">
        <v>36</v>
      </c>
      <c r="F83" s="77"/>
      <c r="G83" s="77">
        <f t="shared" si="1"/>
        <v>1</v>
      </c>
    </row>
    <row r="84" spans="1:7" x14ac:dyDescent="0.25">
      <c r="A84" s="105">
        <v>74</v>
      </c>
      <c r="B84" s="106" t="s">
        <v>161</v>
      </c>
      <c r="C84" s="106" t="s">
        <v>162</v>
      </c>
      <c r="D84" s="107">
        <v>42430</v>
      </c>
      <c r="E84" s="108">
        <v>25</v>
      </c>
      <c r="F84" s="77"/>
      <c r="G84" s="77">
        <f t="shared" si="1"/>
        <v>3</v>
      </c>
    </row>
    <row r="85" spans="1:7" x14ac:dyDescent="0.25">
      <c r="A85" s="105">
        <v>75</v>
      </c>
      <c r="B85" s="106" t="s">
        <v>163</v>
      </c>
      <c r="C85" s="106" t="s">
        <v>164</v>
      </c>
      <c r="D85" s="107">
        <v>42423</v>
      </c>
      <c r="E85" s="108">
        <v>29</v>
      </c>
      <c r="F85" s="77"/>
      <c r="G85" s="77">
        <f t="shared" si="1"/>
        <v>4</v>
      </c>
    </row>
    <row r="86" spans="1:7" x14ac:dyDescent="0.25">
      <c r="A86" s="105">
        <v>76</v>
      </c>
      <c r="B86" s="106" t="s">
        <v>165</v>
      </c>
      <c r="C86" s="106" t="s">
        <v>166</v>
      </c>
      <c r="D86" s="107">
        <v>42424</v>
      </c>
      <c r="E86" s="108">
        <v>36</v>
      </c>
      <c r="F86" s="77"/>
      <c r="G86" s="77">
        <f t="shared" si="1"/>
        <v>2</v>
      </c>
    </row>
    <row r="87" spans="1:7" x14ac:dyDescent="0.25">
      <c r="A87" s="105">
        <v>77</v>
      </c>
      <c r="B87" s="106" t="s">
        <v>168</v>
      </c>
      <c r="C87" s="106" t="s">
        <v>169</v>
      </c>
      <c r="D87" s="107">
        <v>42425</v>
      </c>
      <c r="E87" s="108">
        <v>34</v>
      </c>
      <c r="F87" s="77"/>
      <c r="G87" s="77">
        <f t="shared" si="1"/>
        <v>4</v>
      </c>
    </row>
    <row r="88" spans="1:7" x14ac:dyDescent="0.25">
      <c r="A88" s="105">
        <v>78</v>
      </c>
      <c r="B88" s="106" t="s">
        <v>171</v>
      </c>
      <c r="C88" s="106" t="s">
        <v>172</v>
      </c>
      <c r="D88" s="107">
        <v>42431</v>
      </c>
      <c r="E88" s="108">
        <v>25</v>
      </c>
      <c r="F88" s="77"/>
      <c r="G88" s="77">
        <f t="shared" si="1"/>
        <v>5</v>
      </c>
    </row>
    <row r="89" spans="1:7" x14ac:dyDescent="0.25">
      <c r="A89" s="105">
        <v>79</v>
      </c>
      <c r="B89" s="106" t="s">
        <v>173</v>
      </c>
      <c r="C89" s="106" t="s">
        <v>170</v>
      </c>
      <c r="D89" s="107">
        <v>42432</v>
      </c>
      <c r="E89" s="108">
        <v>27</v>
      </c>
      <c r="F89" s="77"/>
      <c r="G89" s="77">
        <f t="shared" si="1"/>
        <v>3</v>
      </c>
    </row>
    <row r="90" spans="1:7" x14ac:dyDescent="0.25">
      <c r="A90" s="105">
        <v>80</v>
      </c>
      <c r="B90" s="106" t="s">
        <v>174</v>
      </c>
      <c r="C90" s="106" t="s">
        <v>175</v>
      </c>
      <c r="D90" s="107">
        <v>42433</v>
      </c>
      <c r="E90" s="108">
        <v>32</v>
      </c>
      <c r="F90" s="77"/>
      <c r="G90" s="77">
        <f t="shared" si="1"/>
        <v>3</v>
      </c>
    </row>
    <row r="91" spans="1:7" x14ac:dyDescent="0.25">
      <c r="A91" s="105">
        <v>81</v>
      </c>
      <c r="B91" s="106" t="s">
        <v>176</v>
      </c>
      <c r="C91" s="106" t="s">
        <v>177</v>
      </c>
      <c r="D91" s="107">
        <v>42434</v>
      </c>
      <c r="E91" s="108">
        <v>32</v>
      </c>
      <c r="F91" s="77"/>
      <c r="G91" s="77">
        <f t="shared" si="1"/>
        <v>4</v>
      </c>
    </row>
    <row r="92" spans="1:7" x14ac:dyDescent="0.25">
      <c r="A92" s="105">
        <v>82</v>
      </c>
      <c r="B92" s="106" t="s">
        <v>178</v>
      </c>
      <c r="C92" s="106" t="s">
        <v>179</v>
      </c>
      <c r="D92" s="107">
        <v>42435</v>
      </c>
      <c r="E92" s="108">
        <v>36</v>
      </c>
      <c r="F92" s="77"/>
      <c r="G92" s="77">
        <f t="shared" si="1"/>
        <v>2</v>
      </c>
    </row>
    <row r="93" spans="1:7" x14ac:dyDescent="0.25">
      <c r="A93" s="105">
        <v>83</v>
      </c>
      <c r="B93" s="106" t="s">
        <v>180</v>
      </c>
      <c r="C93" s="106" t="s">
        <v>160</v>
      </c>
      <c r="D93" s="107">
        <v>42436</v>
      </c>
      <c r="E93" s="108">
        <v>29</v>
      </c>
      <c r="F93" s="77"/>
      <c r="G93" s="77">
        <f t="shared" si="1"/>
        <v>3</v>
      </c>
    </row>
    <row r="94" spans="1:7" x14ac:dyDescent="0.25">
      <c r="A94" s="105">
        <v>84</v>
      </c>
      <c r="B94" s="106" t="s">
        <v>182</v>
      </c>
      <c r="C94" s="106" t="s">
        <v>140</v>
      </c>
      <c r="D94" s="107">
        <v>42437</v>
      </c>
      <c r="E94" s="108">
        <v>29</v>
      </c>
      <c r="F94" s="77"/>
      <c r="G94" s="77">
        <f t="shared" si="1"/>
        <v>4</v>
      </c>
    </row>
    <row r="95" spans="1:7" x14ac:dyDescent="0.25">
      <c r="A95" s="105">
        <v>85</v>
      </c>
      <c r="B95" s="106" t="s">
        <v>183</v>
      </c>
      <c r="C95" s="106" t="s">
        <v>184</v>
      </c>
      <c r="D95" s="107">
        <v>42438</v>
      </c>
      <c r="E95" s="108">
        <v>28</v>
      </c>
      <c r="F95" s="77"/>
      <c r="G95" s="77">
        <f t="shared" si="1"/>
        <v>4</v>
      </c>
    </row>
    <row r="96" spans="1:7" x14ac:dyDescent="0.25">
      <c r="A96" s="105">
        <v>86</v>
      </c>
      <c r="B96" s="106" t="s">
        <v>186</v>
      </c>
      <c r="C96" s="106" t="s">
        <v>149</v>
      </c>
      <c r="D96" s="107">
        <v>42433</v>
      </c>
      <c r="E96" s="108">
        <v>21</v>
      </c>
      <c r="F96" s="77"/>
      <c r="G96" s="77">
        <f t="shared" si="1"/>
        <v>2</v>
      </c>
    </row>
    <row r="97" spans="1:7" x14ac:dyDescent="0.25">
      <c r="A97" s="105">
        <v>87</v>
      </c>
      <c r="B97" s="106" t="s">
        <v>188</v>
      </c>
      <c r="C97" s="106" t="s">
        <v>189</v>
      </c>
      <c r="D97" s="107">
        <v>42434</v>
      </c>
      <c r="E97" s="108">
        <v>31</v>
      </c>
      <c r="F97" s="77"/>
      <c r="G97" s="77">
        <f t="shared" si="1"/>
        <v>3</v>
      </c>
    </row>
    <row r="98" spans="1:7" x14ac:dyDescent="0.25">
      <c r="A98" s="105">
        <v>88</v>
      </c>
      <c r="B98" s="106" t="s">
        <v>191</v>
      </c>
      <c r="C98" s="106" t="s">
        <v>153</v>
      </c>
      <c r="D98" s="107">
        <v>42435</v>
      </c>
      <c r="E98" s="108">
        <v>30</v>
      </c>
      <c r="F98" s="77"/>
      <c r="G98" s="77">
        <f t="shared" si="1"/>
        <v>2</v>
      </c>
    </row>
    <row r="99" spans="1:7" x14ac:dyDescent="0.25">
      <c r="A99" s="105">
        <v>89</v>
      </c>
      <c r="B99" s="106" t="s">
        <v>192</v>
      </c>
      <c r="C99" s="106" t="s">
        <v>193</v>
      </c>
      <c r="D99" s="107">
        <v>42467</v>
      </c>
      <c r="E99" s="108">
        <v>28</v>
      </c>
      <c r="F99" s="77"/>
      <c r="G99" s="77">
        <f t="shared" si="1"/>
        <v>5</v>
      </c>
    </row>
    <row r="100" spans="1:7" x14ac:dyDescent="0.25">
      <c r="A100" s="105">
        <v>90</v>
      </c>
      <c r="B100" s="106" t="s">
        <v>195</v>
      </c>
      <c r="C100" s="106" t="s">
        <v>194</v>
      </c>
      <c r="D100" s="107">
        <v>42467</v>
      </c>
      <c r="E100" s="108">
        <v>28</v>
      </c>
      <c r="F100" s="77"/>
      <c r="G100" s="77">
        <f t="shared" si="1"/>
        <v>3</v>
      </c>
    </row>
    <row r="101" spans="1:7" x14ac:dyDescent="0.25">
      <c r="A101" s="105">
        <v>91</v>
      </c>
      <c r="B101" s="106" t="s">
        <v>196</v>
      </c>
      <c r="C101" s="106" t="s">
        <v>172</v>
      </c>
      <c r="D101" s="107">
        <v>42438</v>
      </c>
      <c r="E101" s="108">
        <v>27</v>
      </c>
      <c r="F101" s="77"/>
      <c r="G101" s="77">
        <f t="shared" si="1"/>
        <v>2</v>
      </c>
    </row>
    <row r="102" spans="1:7" x14ac:dyDescent="0.25">
      <c r="A102" s="105">
        <v>92</v>
      </c>
      <c r="B102" s="106" t="s">
        <v>197</v>
      </c>
      <c r="C102" s="106" t="s">
        <v>198</v>
      </c>
      <c r="D102" s="107">
        <v>42433</v>
      </c>
      <c r="E102" s="108">
        <v>23</v>
      </c>
      <c r="F102" s="77"/>
      <c r="G102" s="77">
        <f t="shared" si="1"/>
        <v>4</v>
      </c>
    </row>
    <row r="103" spans="1:7" x14ac:dyDescent="0.25">
      <c r="A103" s="105">
        <v>93</v>
      </c>
      <c r="B103" s="106" t="s">
        <v>199</v>
      </c>
      <c r="C103" s="106" t="s">
        <v>200</v>
      </c>
      <c r="D103" s="107">
        <v>42428</v>
      </c>
      <c r="E103" s="108">
        <v>25</v>
      </c>
      <c r="F103" s="77"/>
      <c r="G103" s="77">
        <f t="shared" si="1"/>
        <v>2</v>
      </c>
    </row>
    <row r="104" spans="1:7" x14ac:dyDescent="0.25">
      <c r="A104" s="105">
        <v>94</v>
      </c>
      <c r="B104" s="106" t="s">
        <v>201</v>
      </c>
      <c r="C104" s="106" t="s">
        <v>202</v>
      </c>
      <c r="D104" s="107">
        <v>42423</v>
      </c>
      <c r="E104" s="108">
        <v>24</v>
      </c>
      <c r="F104" s="77"/>
      <c r="G104" s="77">
        <f t="shared" si="1"/>
        <v>5</v>
      </c>
    </row>
    <row r="105" spans="1:7" x14ac:dyDescent="0.25">
      <c r="A105" s="105">
        <v>95</v>
      </c>
      <c r="B105" s="106" t="s">
        <v>204</v>
      </c>
      <c r="C105" s="106" t="s">
        <v>140</v>
      </c>
      <c r="D105" s="107">
        <v>42424</v>
      </c>
      <c r="E105" s="108">
        <v>21</v>
      </c>
      <c r="F105" s="77"/>
      <c r="G105" s="77">
        <f t="shared" si="1"/>
        <v>4</v>
      </c>
    </row>
    <row r="106" spans="1:7" x14ac:dyDescent="0.25">
      <c r="A106" s="105">
        <v>96</v>
      </c>
      <c r="B106" s="106" t="s">
        <v>205</v>
      </c>
      <c r="C106" s="106" t="s">
        <v>202</v>
      </c>
      <c r="D106" s="107">
        <v>42425</v>
      </c>
      <c r="E106" s="108">
        <v>28</v>
      </c>
      <c r="F106" s="77"/>
      <c r="G106" s="77">
        <f t="shared" si="1"/>
        <v>3</v>
      </c>
    </row>
    <row r="107" spans="1:7" x14ac:dyDescent="0.25">
      <c r="A107" s="105">
        <v>97</v>
      </c>
      <c r="B107" s="106" t="s">
        <v>206</v>
      </c>
      <c r="C107" s="106" t="s">
        <v>146</v>
      </c>
      <c r="D107" s="107">
        <v>42428</v>
      </c>
      <c r="E107" s="108">
        <v>23</v>
      </c>
      <c r="F107" s="77"/>
      <c r="G107" s="77">
        <f t="shared" si="1"/>
        <v>2</v>
      </c>
    </row>
    <row r="108" spans="1:7" x14ac:dyDescent="0.25">
      <c r="A108" s="105">
        <v>98</v>
      </c>
      <c r="B108" s="106" t="s">
        <v>207</v>
      </c>
      <c r="C108" s="106" t="s">
        <v>166</v>
      </c>
      <c r="D108" s="107">
        <v>42439</v>
      </c>
      <c r="E108" s="108">
        <v>24</v>
      </c>
      <c r="F108" s="77"/>
      <c r="G108" s="77">
        <f t="shared" si="1"/>
        <v>3</v>
      </c>
    </row>
    <row r="109" spans="1:7" x14ac:dyDescent="0.25">
      <c r="A109" s="105">
        <v>99</v>
      </c>
      <c r="B109" s="106" t="s">
        <v>208</v>
      </c>
      <c r="C109" s="106" t="s">
        <v>172</v>
      </c>
      <c r="D109" s="107">
        <v>42440</v>
      </c>
      <c r="E109" s="108">
        <v>28</v>
      </c>
      <c r="F109" s="77"/>
      <c r="G109" s="77">
        <f t="shared" si="1"/>
        <v>5</v>
      </c>
    </row>
    <row r="110" spans="1:7" x14ac:dyDescent="0.25">
      <c r="A110" s="105">
        <v>100</v>
      </c>
      <c r="B110" s="106" t="s">
        <v>209</v>
      </c>
      <c r="C110" s="106" t="s">
        <v>166</v>
      </c>
      <c r="D110" s="107">
        <v>42441</v>
      </c>
      <c r="E110" s="108">
        <v>27</v>
      </c>
      <c r="F110" s="77"/>
      <c r="G110" s="77">
        <f t="shared" si="1"/>
        <v>3</v>
      </c>
    </row>
    <row r="111" spans="1:7" x14ac:dyDescent="0.25">
      <c r="A111" s="105">
        <v>101</v>
      </c>
      <c r="B111" s="106" t="s">
        <v>210</v>
      </c>
      <c r="C111" s="106" t="s">
        <v>202</v>
      </c>
      <c r="D111" s="107">
        <v>42442</v>
      </c>
      <c r="E111" s="108">
        <v>31</v>
      </c>
      <c r="F111" s="77"/>
      <c r="G111" s="77">
        <f t="shared" si="1"/>
        <v>4</v>
      </c>
    </row>
    <row r="112" spans="1:7" x14ac:dyDescent="0.25">
      <c r="A112" s="105">
        <v>102</v>
      </c>
      <c r="B112" s="106" t="s">
        <v>211</v>
      </c>
      <c r="C112" s="106" t="s">
        <v>187</v>
      </c>
      <c r="D112" s="107">
        <v>42442</v>
      </c>
      <c r="E112" s="108">
        <v>39</v>
      </c>
      <c r="F112" s="77"/>
      <c r="G112" s="77">
        <f t="shared" si="1"/>
        <v>4</v>
      </c>
    </row>
    <row r="113" spans="1:7" x14ac:dyDescent="0.25">
      <c r="A113" s="105">
        <v>103</v>
      </c>
      <c r="B113" s="106" t="s">
        <v>212</v>
      </c>
      <c r="C113" s="106" t="s">
        <v>167</v>
      </c>
      <c r="D113" s="107">
        <v>42442</v>
      </c>
      <c r="E113" s="108">
        <v>29</v>
      </c>
      <c r="F113" s="77"/>
      <c r="G113" s="77">
        <f t="shared" si="1"/>
        <v>4</v>
      </c>
    </row>
    <row r="114" spans="1:7" x14ac:dyDescent="0.25">
      <c r="A114" s="105">
        <v>104</v>
      </c>
      <c r="B114" s="106" t="s">
        <v>213</v>
      </c>
      <c r="C114" s="106" t="s">
        <v>214</v>
      </c>
      <c r="D114" s="107">
        <v>42442</v>
      </c>
      <c r="E114" s="108">
        <v>28</v>
      </c>
      <c r="F114" s="77"/>
      <c r="G114" s="77">
        <f t="shared" si="1"/>
        <v>3</v>
      </c>
    </row>
    <row r="115" spans="1:7" x14ac:dyDescent="0.25">
      <c r="A115" s="105">
        <v>105</v>
      </c>
      <c r="B115" s="106" t="s">
        <v>216</v>
      </c>
      <c r="C115" s="106" t="s">
        <v>217</v>
      </c>
      <c r="D115" s="107">
        <v>42428</v>
      </c>
      <c r="E115" s="108">
        <v>31</v>
      </c>
      <c r="F115" s="77"/>
      <c r="G115" s="77">
        <f t="shared" si="1"/>
        <v>2</v>
      </c>
    </row>
    <row r="116" spans="1:7" x14ac:dyDescent="0.25">
      <c r="A116" s="105">
        <v>106</v>
      </c>
      <c r="B116" s="106" t="s">
        <v>219</v>
      </c>
      <c r="C116" s="106" t="s">
        <v>172</v>
      </c>
      <c r="D116" s="107">
        <v>42428</v>
      </c>
      <c r="E116" s="108">
        <v>30</v>
      </c>
      <c r="F116" s="77"/>
      <c r="G116" s="77">
        <f t="shared" si="1"/>
        <v>3</v>
      </c>
    </row>
    <row r="117" spans="1:7" x14ac:dyDescent="0.25">
      <c r="A117" s="105">
        <v>107</v>
      </c>
      <c r="B117" s="106" t="s">
        <v>220</v>
      </c>
      <c r="C117" s="106" t="s">
        <v>181</v>
      </c>
      <c r="D117" s="107">
        <v>42467</v>
      </c>
      <c r="E117" s="108">
        <v>35</v>
      </c>
      <c r="F117" s="77"/>
      <c r="G117" s="77">
        <f t="shared" si="1"/>
        <v>2</v>
      </c>
    </row>
    <row r="118" spans="1:7" x14ac:dyDescent="0.25">
      <c r="A118" s="105">
        <v>108</v>
      </c>
      <c r="B118" s="106" t="s">
        <v>221</v>
      </c>
      <c r="C118" s="106" t="s">
        <v>222</v>
      </c>
      <c r="D118" s="107">
        <v>42467</v>
      </c>
      <c r="E118" s="108">
        <v>26</v>
      </c>
      <c r="F118" s="77"/>
      <c r="G118" s="77">
        <f t="shared" si="1"/>
        <v>3</v>
      </c>
    </row>
    <row r="119" spans="1:7" x14ac:dyDescent="0.25">
      <c r="A119" s="105">
        <v>109</v>
      </c>
      <c r="B119" s="106" t="s">
        <v>221</v>
      </c>
      <c r="C119" s="106" t="s">
        <v>223</v>
      </c>
      <c r="D119" s="107">
        <v>42443</v>
      </c>
      <c r="E119" s="108">
        <v>25</v>
      </c>
      <c r="F119" s="77"/>
      <c r="G119" s="77">
        <f t="shared" si="1"/>
        <v>3</v>
      </c>
    </row>
    <row r="120" spans="1:7" x14ac:dyDescent="0.25">
      <c r="A120" s="105">
        <v>110</v>
      </c>
      <c r="B120" s="106" t="s">
        <v>224</v>
      </c>
      <c r="C120" s="106" t="s">
        <v>225</v>
      </c>
      <c r="D120" s="107">
        <v>42443</v>
      </c>
      <c r="E120" s="108">
        <v>26</v>
      </c>
      <c r="F120" s="77"/>
      <c r="G120" s="77">
        <f t="shared" si="1"/>
        <v>2</v>
      </c>
    </row>
    <row r="121" spans="1:7" x14ac:dyDescent="0.25">
      <c r="A121" s="105">
        <v>111</v>
      </c>
      <c r="B121" s="106" t="s">
        <v>227</v>
      </c>
      <c r="C121" s="106" t="s">
        <v>190</v>
      </c>
      <c r="D121" s="107">
        <v>42443</v>
      </c>
      <c r="E121" s="108">
        <v>26</v>
      </c>
      <c r="F121" s="77"/>
      <c r="G121" s="77">
        <f t="shared" si="1"/>
        <v>2</v>
      </c>
    </row>
    <row r="122" spans="1:7" x14ac:dyDescent="0.25">
      <c r="A122" s="105">
        <v>112</v>
      </c>
      <c r="B122" s="106" t="s">
        <v>229</v>
      </c>
      <c r="C122" s="106" t="s">
        <v>151</v>
      </c>
      <c r="D122" s="107">
        <v>42423</v>
      </c>
      <c r="E122" s="108">
        <v>24</v>
      </c>
      <c r="F122" s="77"/>
      <c r="G122" s="77">
        <f t="shared" si="1"/>
        <v>6</v>
      </c>
    </row>
    <row r="123" spans="1:7" x14ac:dyDescent="0.25">
      <c r="A123" s="105">
        <v>113</v>
      </c>
      <c r="B123" s="106" t="s">
        <v>230</v>
      </c>
      <c r="C123" s="106" t="s">
        <v>177</v>
      </c>
      <c r="D123" s="107">
        <v>42424</v>
      </c>
      <c r="E123" s="108">
        <v>25</v>
      </c>
      <c r="F123" s="77"/>
      <c r="G123" s="77">
        <f t="shared" si="1"/>
        <v>3</v>
      </c>
    </row>
    <row r="124" spans="1:7" x14ac:dyDescent="0.25">
      <c r="A124" s="105">
        <v>114</v>
      </c>
      <c r="B124" s="106" t="s">
        <v>231</v>
      </c>
      <c r="C124" s="106" t="s">
        <v>215</v>
      </c>
      <c r="D124" s="107">
        <v>42425</v>
      </c>
      <c r="E124" s="108">
        <v>24</v>
      </c>
      <c r="F124" s="77"/>
      <c r="G124" s="77">
        <f t="shared" si="1"/>
        <v>2</v>
      </c>
    </row>
    <row r="125" spans="1:7" x14ac:dyDescent="0.25">
      <c r="A125" s="105">
        <v>115</v>
      </c>
      <c r="B125" s="106" t="s">
        <v>232</v>
      </c>
      <c r="C125" s="106" t="s">
        <v>203</v>
      </c>
      <c r="D125" s="107">
        <v>42461</v>
      </c>
      <c r="E125" s="108">
        <v>31</v>
      </c>
      <c r="F125" s="77"/>
      <c r="G125" s="77">
        <f t="shared" si="1"/>
        <v>3</v>
      </c>
    </row>
    <row r="126" spans="1:7" x14ac:dyDescent="0.25">
      <c r="A126" s="105">
        <v>116</v>
      </c>
      <c r="B126" s="106" t="s">
        <v>233</v>
      </c>
      <c r="C126" s="106" t="s">
        <v>234</v>
      </c>
      <c r="D126" s="107">
        <v>42462</v>
      </c>
      <c r="E126" s="108">
        <v>35</v>
      </c>
      <c r="F126" s="77"/>
      <c r="G126" s="77">
        <f t="shared" si="1"/>
        <v>4</v>
      </c>
    </row>
    <row r="127" spans="1:7" x14ac:dyDescent="0.25">
      <c r="A127" s="105">
        <v>117</v>
      </c>
      <c r="B127" s="106" t="s">
        <v>235</v>
      </c>
      <c r="C127" s="106" t="s">
        <v>154</v>
      </c>
      <c r="D127" s="107">
        <v>42463</v>
      </c>
      <c r="E127" s="108">
        <v>38</v>
      </c>
      <c r="F127" s="77"/>
      <c r="G127" s="77">
        <f t="shared" si="1"/>
        <v>4</v>
      </c>
    </row>
    <row r="128" spans="1:7" x14ac:dyDescent="0.25">
      <c r="A128" s="105">
        <v>118</v>
      </c>
      <c r="B128" s="106" t="s">
        <v>236</v>
      </c>
      <c r="C128" s="106" t="s">
        <v>218</v>
      </c>
      <c r="D128" s="107">
        <v>42464</v>
      </c>
      <c r="E128" s="108">
        <v>31</v>
      </c>
      <c r="F128" s="77"/>
      <c r="G128" s="77">
        <f t="shared" si="1"/>
        <v>4</v>
      </c>
    </row>
    <row r="129" spans="1:7" x14ac:dyDescent="0.25">
      <c r="A129" s="105">
        <v>119</v>
      </c>
      <c r="B129" s="106" t="s">
        <v>237</v>
      </c>
      <c r="C129" s="106" t="s">
        <v>218</v>
      </c>
      <c r="D129" s="107">
        <v>42444</v>
      </c>
      <c r="E129" s="108">
        <v>34</v>
      </c>
      <c r="F129" s="77"/>
      <c r="G129" s="77">
        <f t="shared" si="1"/>
        <v>2</v>
      </c>
    </row>
    <row r="130" spans="1:7" x14ac:dyDescent="0.25">
      <c r="A130" s="105">
        <v>120</v>
      </c>
      <c r="B130" s="106" t="s">
        <v>238</v>
      </c>
      <c r="C130" s="106" t="s">
        <v>170</v>
      </c>
      <c r="D130" s="107">
        <v>42445</v>
      </c>
      <c r="E130" s="108">
        <v>34</v>
      </c>
      <c r="F130" s="77"/>
      <c r="G130" s="77">
        <f t="shared" si="1"/>
        <v>4</v>
      </c>
    </row>
    <row r="131" spans="1:7" x14ac:dyDescent="0.25">
      <c r="A131" s="105">
        <v>121</v>
      </c>
      <c r="B131" s="106" t="s">
        <v>240</v>
      </c>
      <c r="C131" s="106" t="s">
        <v>151</v>
      </c>
      <c r="D131" s="107">
        <v>42446</v>
      </c>
      <c r="E131" s="108">
        <v>37</v>
      </c>
      <c r="F131" s="77"/>
      <c r="G131" s="77">
        <f t="shared" si="1"/>
        <v>3</v>
      </c>
    </row>
    <row r="132" spans="1:7" x14ac:dyDescent="0.25">
      <c r="A132" s="105">
        <v>122</v>
      </c>
      <c r="B132" s="106" t="s">
        <v>242</v>
      </c>
      <c r="C132" s="106" t="s">
        <v>157</v>
      </c>
      <c r="D132" s="107">
        <v>42447</v>
      </c>
      <c r="E132" s="108">
        <v>39</v>
      </c>
      <c r="F132" s="77"/>
      <c r="G132" s="77">
        <f t="shared" si="1"/>
        <v>3</v>
      </c>
    </row>
    <row r="133" spans="1:7" x14ac:dyDescent="0.25">
      <c r="A133" s="105">
        <v>123</v>
      </c>
      <c r="B133" s="106" t="s">
        <v>243</v>
      </c>
      <c r="C133" s="106" t="s">
        <v>226</v>
      </c>
      <c r="D133" s="107">
        <v>42448</v>
      </c>
      <c r="E133" s="108">
        <v>35</v>
      </c>
      <c r="F133" s="77"/>
      <c r="G133" s="77">
        <f t="shared" si="1"/>
        <v>2</v>
      </c>
    </row>
    <row r="134" spans="1:7" x14ac:dyDescent="0.25">
      <c r="A134" s="105">
        <v>124</v>
      </c>
      <c r="B134" s="106" t="s">
        <v>244</v>
      </c>
      <c r="C134" s="106" t="s">
        <v>228</v>
      </c>
      <c r="D134" s="107">
        <v>42449</v>
      </c>
      <c r="E134" s="108">
        <v>35</v>
      </c>
      <c r="F134" s="77"/>
      <c r="G134" s="77">
        <f t="shared" si="1"/>
        <v>5</v>
      </c>
    </row>
    <row r="135" spans="1:7" x14ac:dyDescent="0.25">
      <c r="A135" s="105">
        <v>125</v>
      </c>
      <c r="B135" s="106" t="s">
        <v>245</v>
      </c>
      <c r="C135" s="106" t="s">
        <v>170</v>
      </c>
      <c r="D135" s="107">
        <v>42450</v>
      </c>
      <c r="E135" s="108">
        <v>38</v>
      </c>
      <c r="F135" s="77"/>
      <c r="G135" s="77">
        <f t="shared" si="1"/>
        <v>3</v>
      </c>
    </row>
    <row r="136" spans="1:7" x14ac:dyDescent="0.25">
      <c r="A136" s="105">
        <v>126</v>
      </c>
      <c r="B136" s="106" t="s">
        <v>246</v>
      </c>
      <c r="C136" s="106" t="s">
        <v>247</v>
      </c>
      <c r="D136" s="107">
        <v>42451</v>
      </c>
      <c r="E136" s="108">
        <v>29</v>
      </c>
      <c r="F136" s="77"/>
      <c r="G136" s="77">
        <f t="shared" si="1"/>
        <v>2</v>
      </c>
    </row>
    <row r="137" spans="1:7" x14ac:dyDescent="0.25">
      <c r="A137" s="105">
        <v>127</v>
      </c>
      <c r="B137" s="106" t="s">
        <v>248</v>
      </c>
      <c r="C137" s="106" t="s">
        <v>185</v>
      </c>
      <c r="D137" s="107">
        <v>42452</v>
      </c>
      <c r="E137" s="108">
        <v>28</v>
      </c>
      <c r="F137" s="77"/>
      <c r="G137" s="77">
        <f t="shared" si="1"/>
        <v>2</v>
      </c>
    </row>
    <row r="138" spans="1:7" x14ac:dyDescent="0.25">
      <c r="A138" s="105">
        <v>128</v>
      </c>
      <c r="B138" s="106" t="s">
        <v>249</v>
      </c>
      <c r="C138" s="106" t="s">
        <v>202</v>
      </c>
      <c r="D138" s="107">
        <v>42443</v>
      </c>
      <c r="E138" s="108">
        <v>36</v>
      </c>
      <c r="F138" s="77"/>
      <c r="G138" s="77">
        <f t="shared" si="1"/>
        <v>4</v>
      </c>
    </row>
    <row r="139" spans="1:7" x14ac:dyDescent="0.25">
      <c r="A139" s="105">
        <v>129</v>
      </c>
      <c r="B139" s="106" t="s">
        <v>250</v>
      </c>
      <c r="C139" s="106" t="s">
        <v>241</v>
      </c>
      <c r="D139" s="107">
        <v>42454</v>
      </c>
      <c r="E139" s="108">
        <v>26</v>
      </c>
      <c r="F139" s="77"/>
      <c r="G139" s="77">
        <f t="shared" si="1"/>
        <v>4</v>
      </c>
    </row>
    <row r="140" spans="1:7" x14ac:dyDescent="0.25">
      <c r="A140" s="105">
        <v>130</v>
      </c>
      <c r="B140" s="106" t="s">
        <v>251</v>
      </c>
      <c r="C140" s="106" t="s">
        <v>239</v>
      </c>
      <c r="D140" s="107">
        <v>42455</v>
      </c>
      <c r="E140" s="108">
        <v>27</v>
      </c>
      <c r="F140" s="77"/>
      <c r="G140" s="77">
        <f t="shared" ref="G140:G203" si="2">ROUNDDOWN(LEN(B140)/2,0)</f>
        <v>3</v>
      </c>
    </row>
    <row r="141" spans="1:7" x14ac:dyDescent="0.25">
      <c r="A141" s="105">
        <v>131</v>
      </c>
      <c r="B141" s="106" t="s">
        <v>138</v>
      </c>
      <c r="C141" s="106" t="s">
        <v>139</v>
      </c>
      <c r="D141" s="107">
        <v>42456</v>
      </c>
      <c r="E141" s="108">
        <v>25</v>
      </c>
      <c r="F141" s="77"/>
      <c r="G141" s="77">
        <f t="shared" si="2"/>
        <v>3</v>
      </c>
    </row>
    <row r="142" spans="1:7" x14ac:dyDescent="0.25">
      <c r="A142" s="105">
        <v>132</v>
      </c>
      <c r="B142" s="106" t="s">
        <v>143</v>
      </c>
      <c r="C142" s="106" t="s">
        <v>144</v>
      </c>
      <c r="D142" s="107">
        <v>42423</v>
      </c>
      <c r="E142" s="108">
        <v>24</v>
      </c>
      <c r="F142" s="77"/>
      <c r="G142" s="77">
        <f t="shared" si="2"/>
        <v>3</v>
      </c>
    </row>
    <row r="143" spans="1:7" x14ac:dyDescent="0.25">
      <c r="A143" s="105">
        <v>133</v>
      </c>
      <c r="B143" s="106" t="s">
        <v>145</v>
      </c>
      <c r="C143" s="106" t="s">
        <v>146</v>
      </c>
      <c r="D143" s="107">
        <v>42424</v>
      </c>
      <c r="E143" s="108">
        <v>21</v>
      </c>
      <c r="F143" s="77"/>
      <c r="G143" s="77">
        <f t="shared" si="2"/>
        <v>3</v>
      </c>
    </row>
    <row r="144" spans="1:7" x14ac:dyDescent="0.25">
      <c r="A144" s="105">
        <v>134</v>
      </c>
      <c r="B144" s="106" t="s">
        <v>148</v>
      </c>
      <c r="C144" s="106" t="s">
        <v>147</v>
      </c>
      <c r="D144" s="107">
        <v>42425</v>
      </c>
      <c r="E144" s="108">
        <v>28</v>
      </c>
      <c r="F144" s="77"/>
      <c r="G144" s="77">
        <f t="shared" si="2"/>
        <v>2</v>
      </c>
    </row>
    <row r="145" spans="1:7" x14ac:dyDescent="0.25">
      <c r="A145" s="105">
        <v>135</v>
      </c>
      <c r="B145" s="106" t="s">
        <v>150</v>
      </c>
      <c r="C145" s="106" t="s">
        <v>151</v>
      </c>
      <c r="D145" s="107">
        <v>42456</v>
      </c>
      <c r="E145" s="108">
        <v>23</v>
      </c>
      <c r="F145" s="77"/>
      <c r="G145" s="77">
        <f t="shared" si="2"/>
        <v>5</v>
      </c>
    </row>
    <row r="146" spans="1:7" x14ac:dyDescent="0.25">
      <c r="A146" s="105">
        <v>136</v>
      </c>
      <c r="B146" s="106" t="s">
        <v>152</v>
      </c>
      <c r="C146" s="106" t="s">
        <v>153</v>
      </c>
      <c r="D146" s="107">
        <v>42428</v>
      </c>
      <c r="E146" s="108">
        <v>24</v>
      </c>
      <c r="F146" s="77"/>
      <c r="G146" s="77">
        <f t="shared" si="2"/>
        <v>6</v>
      </c>
    </row>
    <row r="147" spans="1:7" x14ac:dyDescent="0.25">
      <c r="A147" s="105">
        <v>137</v>
      </c>
      <c r="B147" s="106" t="s">
        <v>155</v>
      </c>
      <c r="C147" s="106" t="s">
        <v>156</v>
      </c>
      <c r="D147" s="107">
        <v>42428</v>
      </c>
      <c r="E147" s="108">
        <v>28</v>
      </c>
      <c r="F147" s="77"/>
      <c r="G147" s="77">
        <f t="shared" si="2"/>
        <v>4</v>
      </c>
    </row>
    <row r="148" spans="1:7" x14ac:dyDescent="0.25">
      <c r="A148" s="105">
        <v>138</v>
      </c>
      <c r="B148" s="106" t="s">
        <v>158</v>
      </c>
      <c r="C148" s="106" t="s">
        <v>159</v>
      </c>
      <c r="D148" s="107">
        <v>42456</v>
      </c>
      <c r="E148" s="108">
        <v>27</v>
      </c>
      <c r="F148" s="77"/>
      <c r="G148" s="77">
        <f t="shared" si="2"/>
        <v>1</v>
      </c>
    </row>
    <row r="149" spans="1:7" x14ac:dyDescent="0.25">
      <c r="A149" s="105">
        <v>139</v>
      </c>
      <c r="B149" s="106" t="s">
        <v>161</v>
      </c>
      <c r="C149" s="106" t="s">
        <v>162</v>
      </c>
      <c r="D149" s="107">
        <v>42456</v>
      </c>
      <c r="E149" s="108">
        <v>31</v>
      </c>
      <c r="F149" s="77"/>
      <c r="G149" s="77">
        <f t="shared" si="2"/>
        <v>3</v>
      </c>
    </row>
    <row r="150" spans="1:7" x14ac:dyDescent="0.25">
      <c r="A150" s="105">
        <v>140</v>
      </c>
      <c r="B150" s="106" t="s">
        <v>163</v>
      </c>
      <c r="C150" s="106" t="s">
        <v>164</v>
      </c>
      <c r="D150" s="107">
        <v>42456</v>
      </c>
      <c r="E150" s="108">
        <v>39</v>
      </c>
      <c r="F150" s="77"/>
      <c r="G150" s="77">
        <f t="shared" si="2"/>
        <v>4</v>
      </c>
    </row>
    <row r="151" spans="1:7" x14ac:dyDescent="0.25">
      <c r="A151" s="105">
        <v>141</v>
      </c>
      <c r="B151" s="106" t="s">
        <v>165</v>
      </c>
      <c r="C151" s="106" t="s">
        <v>166</v>
      </c>
      <c r="D151" s="107">
        <v>42456</v>
      </c>
      <c r="E151" s="108">
        <v>29</v>
      </c>
      <c r="F151" s="77"/>
      <c r="G151" s="77">
        <f t="shared" si="2"/>
        <v>2</v>
      </c>
    </row>
    <row r="152" spans="1:7" x14ac:dyDescent="0.25">
      <c r="A152" s="105">
        <v>142</v>
      </c>
      <c r="B152" s="106" t="s">
        <v>168</v>
      </c>
      <c r="C152" s="106" t="s">
        <v>169</v>
      </c>
      <c r="D152" s="107">
        <v>42456</v>
      </c>
      <c r="E152" s="108">
        <v>28</v>
      </c>
      <c r="F152" s="77"/>
      <c r="G152" s="77">
        <f t="shared" si="2"/>
        <v>4</v>
      </c>
    </row>
    <row r="153" spans="1:7" x14ac:dyDescent="0.25">
      <c r="A153" s="105">
        <v>143</v>
      </c>
      <c r="B153" s="106" t="s">
        <v>171</v>
      </c>
      <c r="C153" s="106" t="s">
        <v>172</v>
      </c>
      <c r="D153" s="107">
        <v>42456</v>
      </c>
      <c r="E153" s="108">
        <v>31</v>
      </c>
      <c r="F153" s="77"/>
      <c r="G153" s="77">
        <f t="shared" si="2"/>
        <v>5</v>
      </c>
    </row>
    <row r="154" spans="1:7" x14ac:dyDescent="0.25">
      <c r="A154" s="105">
        <v>144</v>
      </c>
      <c r="B154" s="106" t="s">
        <v>173</v>
      </c>
      <c r="C154" s="106" t="s">
        <v>170</v>
      </c>
      <c r="D154" s="107">
        <v>42456</v>
      </c>
      <c r="E154" s="108">
        <v>30</v>
      </c>
      <c r="F154" s="77"/>
      <c r="G154" s="77">
        <f t="shared" si="2"/>
        <v>3</v>
      </c>
    </row>
    <row r="155" spans="1:7" x14ac:dyDescent="0.25">
      <c r="A155" s="105">
        <v>145</v>
      </c>
      <c r="B155" s="106" t="s">
        <v>174</v>
      </c>
      <c r="C155" s="106" t="s">
        <v>175</v>
      </c>
      <c r="D155" s="107">
        <v>42456</v>
      </c>
      <c r="E155" s="108">
        <v>35</v>
      </c>
      <c r="F155" s="77"/>
      <c r="G155" s="77">
        <f t="shared" si="2"/>
        <v>3</v>
      </c>
    </row>
    <row r="156" spans="1:7" x14ac:dyDescent="0.25">
      <c r="A156" s="105">
        <v>146</v>
      </c>
      <c r="B156" s="106" t="s">
        <v>176</v>
      </c>
      <c r="C156" s="106" t="s">
        <v>177</v>
      </c>
      <c r="D156" s="107">
        <v>42443</v>
      </c>
      <c r="E156" s="108">
        <v>26</v>
      </c>
      <c r="F156" s="77"/>
      <c r="G156" s="77">
        <f t="shared" si="2"/>
        <v>4</v>
      </c>
    </row>
    <row r="157" spans="1:7" x14ac:dyDescent="0.25">
      <c r="A157" s="105">
        <v>147</v>
      </c>
      <c r="B157" s="106" t="s">
        <v>178</v>
      </c>
      <c r="C157" s="106" t="s">
        <v>179</v>
      </c>
      <c r="D157" s="107">
        <v>42457</v>
      </c>
      <c r="E157" s="108">
        <v>25</v>
      </c>
      <c r="F157" s="77"/>
      <c r="G157" s="77">
        <f t="shared" si="2"/>
        <v>2</v>
      </c>
    </row>
    <row r="158" spans="1:7" x14ac:dyDescent="0.25">
      <c r="A158" s="105">
        <v>148</v>
      </c>
      <c r="B158" s="106" t="s">
        <v>180</v>
      </c>
      <c r="C158" s="106" t="s">
        <v>160</v>
      </c>
      <c r="D158" s="107">
        <v>42458</v>
      </c>
      <c r="E158" s="108">
        <v>26</v>
      </c>
      <c r="F158" s="77"/>
      <c r="G158" s="77">
        <f t="shared" si="2"/>
        <v>3</v>
      </c>
    </row>
    <row r="159" spans="1:7" x14ac:dyDescent="0.25">
      <c r="A159" s="105">
        <v>149</v>
      </c>
      <c r="B159" s="106" t="s">
        <v>182</v>
      </c>
      <c r="C159" s="106" t="s">
        <v>140</v>
      </c>
      <c r="D159" s="107">
        <v>42459</v>
      </c>
      <c r="E159" s="108">
        <v>26</v>
      </c>
      <c r="F159" s="77"/>
      <c r="G159" s="77">
        <f t="shared" si="2"/>
        <v>4</v>
      </c>
    </row>
    <row r="160" spans="1:7" x14ac:dyDescent="0.25">
      <c r="A160" s="105">
        <v>150</v>
      </c>
      <c r="B160" s="106" t="s">
        <v>183</v>
      </c>
      <c r="C160" s="106" t="s">
        <v>184</v>
      </c>
      <c r="D160" s="107">
        <v>42460</v>
      </c>
      <c r="E160" s="108">
        <v>24</v>
      </c>
      <c r="F160" s="77"/>
      <c r="G160" s="77">
        <f t="shared" si="2"/>
        <v>4</v>
      </c>
    </row>
    <row r="161" spans="1:7" x14ac:dyDescent="0.25">
      <c r="A161" s="105">
        <v>151</v>
      </c>
      <c r="B161" s="106" t="s">
        <v>186</v>
      </c>
      <c r="C161" s="106" t="s">
        <v>149</v>
      </c>
      <c r="D161" s="107">
        <v>42466</v>
      </c>
      <c r="E161" s="108">
        <v>25</v>
      </c>
      <c r="F161" s="77"/>
      <c r="G161" s="77">
        <f t="shared" si="2"/>
        <v>2</v>
      </c>
    </row>
    <row r="162" spans="1:7" x14ac:dyDescent="0.25">
      <c r="A162" s="105">
        <v>152</v>
      </c>
      <c r="B162" s="106" t="s">
        <v>188</v>
      </c>
      <c r="C162" s="106" t="s">
        <v>189</v>
      </c>
      <c r="D162" s="107">
        <v>42460</v>
      </c>
      <c r="E162" s="108">
        <v>24</v>
      </c>
      <c r="F162" s="77"/>
      <c r="G162" s="77">
        <f t="shared" si="2"/>
        <v>3</v>
      </c>
    </row>
    <row r="163" spans="1:7" x14ac:dyDescent="0.25">
      <c r="A163" s="105">
        <v>153</v>
      </c>
      <c r="B163" s="106" t="s">
        <v>191</v>
      </c>
      <c r="C163" s="106" t="s">
        <v>153</v>
      </c>
      <c r="D163" s="107">
        <v>42459</v>
      </c>
      <c r="E163" s="108">
        <v>31</v>
      </c>
      <c r="F163" s="77"/>
      <c r="G163" s="77">
        <f t="shared" si="2"/>
        <v>2</v>
      </c>
    </row>
    <row r="164" spans="1:7" x14ac:dyDescent="0.25">
      <c r="A164" s="105">
        <v>154</v>
      </c>
      <c r="B164" s="106" t="s">
        <v>192</v>
      </c>
      <c r="C164" s="106" t="s">
        <v>193</v>
      </c>
      <c r="D164" s="107">
        <v>42428</v>
      </c>
      <c r="E164" s="108">
        <v>35</v>
      </c>
      <c r="F164" s="77"/>
      <c r="G164" s="77">
        <f t="shared" si="2"/>
        <v>5</v>
      </c>
    </row>
    <row r="165" spans="1:7" x14ac:dyDescent="0.25">
      <c r="A165" s="105">
        <v>155</v>
      </c>
      <c r="B165" s="106" t="s">
        <v>195</v>
      </c>
      <c r="C165" s="106" t="s">
        <v>194</v>
      </c>
      <c r="D165" s="107">
        <v>42428</v>
      </c>
      <c r="E165" s="108">
        <v>38</v>
      </c>
      <c r="F165" s="77"/>
      <c r="G165" s="77">
        <f t="shared" si="2"/>
        <v>3</v>
      </c>
    </row>
    <row r="166" spans="1:7" x14ac:dyDescent="0.25">
      <c r="A166" s="105">
        <v>156</v>
      </c>
      <c r="B166" s="106" t="s">
        <v>196</v>
      </c>
      <c r="C166" s="106" t="s">
        <v>172</v>
      </c>
      <c r="D166" s="107">
        <v>42460</v>
      </c>
      <c r="E166" s="108">
        <v>31</v>
      </c>
      <c r="F166" s="77"/>
      <c r="G166" s="77">
        <f t="shared" si="2"/>
        <v>2</v>
      </c>
    </row>
    <row r="167" spans="1:7" x14ac:dyDescent="0.25">
      <c r="A167" s="105">
        <v>157</v>
      </c>
      <c r="B167" s="106" t="s">
        <v>197</v>
      </c>
      <c r="C167" s="106" t="s">
        <v>198</v>
      </c>
      <c r="D167" s="107">
        <v>42423</v>
      </c>
      <c r="E167" s="108">
        <v>34</v>
      </c>
      <c r="F167" s="77"/>
      <c r="G167" s="77">
        <f t="shared" si="2"/>
        <v>4</v>
      </c>
    </row>
    <row r="168" spans="1:7" x14ac:dyDescent="0.25">
      <c r="A168" s="105">
        <v>158</v>
      </c>
      <c r="B168" s="106" t="s">
        <v>199</v>
      </c>
      <c r="C168" s="106" t="s">
        <v>200</v>
      </c>
      <c r="D168" s="107">
        <v>42424</v>
      </c>
      <c r="E168" s="108">
        <v>34</v>
      </c>
      <c r="F168" s="77"/>
      <c r="G168" s="77">
        <f t="shared" si="2"/>
        <v>2</v>
      </c>
    </row>
    <row r="169" spans="1:7" x14ac:dyDescent="0.25">
      <c r="A169" s="105">
        <v>159</v>
      </c>
      <c r="B169" s="106" t="s">
        <v>201</v>
      </c>
      <c r="C169" s="106" t="s">
        <v>202</v>
      </c>
      <c r="D169" s="107">
        <v>42425</v>
      </c>
      <c r="E169" s="108">
        <v>37</v>
      </c>
      <c r="F169" s="77"/>
      <c r="G169" s="77">
        <f t="shared" si="2"/>
        <v>5</v>
      </c>
    </row>
    <row r="170" spans="1:7" x14ac:dyDescent="0.25">
      <c r="A170" s="105">
        <v>160</v>
      </c>
      <c r="B170" s="106" t="s">
        <v>204</v>
      </c>
      <c r="C170" s="106" t="s">
        <v>140</v>
      </c>
      <c r="D170" s="107">
        <v>42460</v>
      </c>
      <c r="E170" s="108">
        <v>39</v>
      </c>
      <c r="F170" s="77"/>
      <c r="G170" s="77">
        <f t="shared" si="2"/>
        <v>4</v>
      </c>
    </row>
    <row r="171" spans="1:7" x14ac:dyDescent="0.25">
      <c r="A171" s="105">
        <v>161</v>
      </c>
      <c r="B171" s="106" t="s">
        <v>205</v>
      </c>
      <c r="C171" s="106" t="s">
        <v>202</v>
      </c>
      <c r="D171" s="107">
        <v>42459</v>
      </c>
      <c r="E171" s="108">
        <v>35</v>
      </c>
      <c r="F171" s="77"/>
      <c r="G171" s="77">
        <f t="shared" si="2"/>
        <v>3</v>
      </c>
    </row>
    <row r="172" spans="1:7" x14ac:dyDescent="0.25">
      <c r="A172" s="105">
        <v>162</v>
      </c>
      <c r="B172" s="106" t="s">
        <v>206</v>
      </c>
      <c r="C172" s="106" t="s">
        <v>146</v>
      </c>
      <c r="D172" s="107">
        <v>42460</v>
      </c>
      <c r="E172" s="108">
        <v>35</v>
      </c>
      <c r="F172" s="77"/>
      <c r="G172" s="77">
        <f t="shared" si="2"/>
        <v>2</v>
      </c>
    </row>
    <row r="173" spans="1:7" x14ac:dyDescent="0.25">
      <c r="A173" s="105">
        <v>163</v>
      </c>
      <c r="B173" s="106" t="s">
        <v>207</v>
      </c>
      <c r="C173" s="106" t="s">
        <v>166</v>
      </c>
      <c r="D173" s="107">
        <v>42461</v>
      </c>
      <c r="E173" s="108">
        <v>38</v>
      </c>
      <c r="F173" s="77"/>
      <c r="G173" s="77">
        <f t="shared" si="2"/>
        <v>3</v>
      </c>
    </row>
    <row r="174" spans="1:7" x14ac:dyDescent="0.25">
      <c r="A174" s="105">
        <v>164</v>
      </c>
      <c r="B174" s="106" t="s">
        <v>208</v>
      </c>
      <c r="C174" s="106" t="s">
        <v>172</v>
      </c>
      <c r="D174" s="107">
        <v>42462</v>
      </c>
      <c r="E174" s="108">
        <v>29</v>
      </c>
      <c r="F174" s="77"/>
      <c r="G174" s="77">
        <f t="shared" si="2"/>
        <v>5</v>
      </c>
    </row>
    <row r="175" spans="1:7" x14ac:dyDescent="0.25">
      <c r="A175" s="105">
        <v>165</v>
      </c>
      <c r="B175" s="106" t="s">
        <v>209</v>
      </c>
      <c r="C175" s="106" t="s">
        <v>166</v>
      </c>
      <c r="D175" s="107">
        <v>42463</v>
      </c>
      <c r="E175" s="108">
        <v>28</v>
      </c>
      <c r="F175" s="77"/>
      <c r="G175" s="77">
        <f t="shared" si="2"/>
        <v>3</v>
      </c>
    </row>
    <row r="176" spans="1:7" x14ac:dyDescent="0.25">
      <c r="A176" s="105">
        <v>166</v>
      </c>
      <c r="B176" s="106" t="s">
        <v>210</v>
      </c>
      <c r="C176" s="106" t="s">
        <v>202</v>
      </c>
      <c r="D176" s="107">
        <v>42464</v>
      </c>
      <c r="E176" s="108">
        <v>36</v>
      </c>
      <c r="F176" s="77"/>
      <c r="G176" s="77">
        <f t="shared" si="2"/>
        <v>4</v>
      </c>
    </row>
    <row r="177" spans="1:7" x14ac:dyDescent="0.25">
      <c r="A177" s="105">
        <v>167</v>
      </c>
      <c r="B177" s="106" t="s">
        <v>211</v>
      </c>
      <c r="C177" s="106" t="s">
        <v>187</v>
      </c>
      <c r="D177" s="107">
        <v>42465</v>
      </c>
      <c r="E177" s="108">
        <v>26</v>
      </c>
      <c r="F177" s="77"/>
      <c r="G177" s="77">
        <f t="shared" si="2"/>
        <v>4</v>
      </c>
    </row>
    <row r="178" spans="1:7" x14ac:dyDescent="0.25">
      <c r="A178" s="105">
        <v>168</v>
      </c>
      <c r="B178" s="106" t="s">
        <v>212</v>
      </c>
      <c r="C178" s="106" t="s">
        <v>167</v>
      </c>
      <c r="D178" s="107">
        <v>42465</v>
      </c>
      <c r="E178" s="108">
        <v>27</v>
      </c>
      <c r="F178" s="77"/>
      <c r="G178" s="77">
        <f t="shared" si="2"/>
        <v>4</v>
      </c>
    </row>
    <row r="179" spans="1:7" x14ac:dyDescent="0.25">
      <c r="A179" s="105">
        <v>169</v>
      </c>
      <c r="B179" s="106" t="s">
        <v>213</v>
      </c>
      <c r="C179" s="106" t="s">
        <v>214</v>
      </c>
      <c r="D179" s="107">
        <v>42466</v>
      </c>
      <c r="E179" s="108">
        <v>25</v>
      </c>
      <c r="F179" s="77"/>
      <c r="G179" s="77">
        <f t="shared" si="2"/>
        <v>3</v>
      </c>
    </row>
    <row r="180" spans="1:7" x14ac:dyDescent="0.25">
      <c r="A180" s="105">
        <v>170</v>
      </c>
      <c r="B180" s="106" t="s">
        <v>216</v>
      </c>
      <c r="C180" s="106" t="s">
        <v>217</v>
      </c>
      <c r="D180" s="107">
        <v>42465</v>
      </c>
      <c r="E180" s="108">
        <v>24</v>
      </c>
      <c r="F180" s="77"/>
      <c r="G180" s="77">
        <f t="shared" si="2"/>
        <v>2</v>
      </c>
    </row>
    <row r="181" spans="1:7" x14ac:dyDescent="0.25">
      <c r="A181" s="105">
        <v>171</v>
      </c>
      <c r="B181" s="106" t="s">
        <v>219</v>
      </c>
      <c r="C181" s="106" t="s">
        <v>172</v>
      </c>
      <c r="D181" s="107">
        <v>42465</v>
      </c>
      <c r="E181" s="108">
        <v>21</v>
      </c>
      <c r="F181" s="77"/>
      <c r="G181" s="77">
        <f t="shared" si="2"/>
        <v>3</v>
      </c>
    </row>
    <row r="182" spans="1:7" x14ac:dyDescent="0.25">
      <c r="A182" s="105">
        <v>172</v>
      </c>
      <c r="B182" s="106" t="s">
        <v>220</v>
      </c>
      <c r="C182" s="106" t="s">
        <v>181</v>
      </c>
      <c r="D182" s="107">
        <v>42428</v>
      </c>
      <c r="E182" s="108">
        <v>28</v>
      </c>
      <c r="F182" s="77"/>
      <c r="G182" s="77">
        <f t="shared" si="2"/>
        <v>2</v>
      </c>
    </row>
    <row r="183" spans="1:7" x14ac:dyDescent="0.25">
      <c r="A183" s="105">
        <v>173</v>
      </c>
      <c r="B183" s="106" t="s">
        <v>221</v>
      </c>
      <c r="C183" s="106" t="s">
        <v>222</v>
      </c>
      <c r="D183" s="107">
        <v>42428</v>
      </c>
      <c r="E183" s="108">
        <v>23</v>
      </c>
      <c r="F183" s="77"/>
      <c r="G183" s="77">
        <f t="shared" si="2"/>
        <v>3</v>
      </c>
    </row>
    <row r="184" spans="1:7" x14ac:dyDescent="0.25">
      <c r="A184" s="105">
        <v>174</v>
      </c>
      <c r="B184" s="106" t="s">
        <v>221</v>
      </c>
      <c r="C184" s="106" t="s">
        <v>223</v>
      </c>
      <c r="D184" s="107">
        <v>42465</v>
      </c>
      <c r="E184" s="108">
        <v>24</v>
      </c>
      <c r="F184" s="77"/>
      <c r="G184" s="77">
        <f t="shared" si="2"/>
        <v>3</v>
      </c>
    </row>
    <row r="185" spans="1:7" x14ac:dyDescent="0.25">
      <c r="A185" s="105">
        <v>175</v>
      </c>
      <c r="B185" s="106" t="s">
        <v>224</v>
      </c>
      <c r="C185" s="106" t="s">
        <v>225</v>
      </c>
      <c r="D185" s="107">
        <v>42465</v>
      </c>
      <c r="E185" s="108">
        <v>28</v>
      </c>
      <c r="F185" s="77"/>
      <c r="G185" s="77">
        <f t="shared" si="2"/>
        <v>2</v>
      </c>
    </row>
    <row r="186" spans="1:7" x14ac:dyDescent="0.25">
      <c r="A186" s="105">
        <v>176</v>
      </c>
      <c r="B186" s="106" t="s">
        <v>227</v>
      </c>
      <c r="C186" s="106" t="s">
        <v>190</v>
      </c>
      <c r="D186" s="107">
        <v>42423</v>
      </c>
      <c r="E186" s="108">
        <v>27</v>
      </c>
      <c r="F186" s="77"/>
      <c r="G186" s="77">
        <f t="shared" si="2"/>
        <v>2</v>
      </c>
    </row>
    <row r="187" spans="1:7" x14ac:dyDescent="0.25">
      <c r="A187" s="105">
        <v>177</v>
      </c>
      <c r="B187" s="106" t="s">
        <v>229</v>
      </c>
      <c r="C187" s="106" t="s">
        <v>151</v>
      </c>
      <c r="D187" s="107">
        <v>42424</v>
      </c>
      <c r="E187" s="108">
        <v>31</v>
      </c>
      <c r="F187" s="77"/>
      <c r="G187" s="77">
        <f t="shared" si="2"/>
        <v>6</v>
      </c>
    </row>
    <row r="188" spans="1:7" x14ac:dyDescent="0.25">
      <c r="A188" s="105">
        <v>178</v>
      </c>
      <c r="B188" s="106" t="s">
        <v>230</v>
      </c>
      <c r="C188" s="106" t="s">
        <v>177</v>
      </c>
      <c r="D188" s="107">
        <v>42425</v>
      </c>
      <c r="E188" s="108">
        <v>39</v>
      </c>
      <c r="F188" s="77"/>
      <c r="G188" s="77">
        <f t="shared" si="2"/>
        <v>3</v>
      </c>
    </row>
    <row r="189" spans="1:7" x14ac:dyDescent="0.25">
      <c r="A189" s="105">
        <v>179</v>
      </c>
      <c r="B189" s="106" t="s">
        <v>231</v>
      </c>
      <c r="C189" s="106" t="s">
        <v>215</v>
      </c>
      <c r="D189" s="107">
        <v>42423</v>
      </c>
      <c r="E189" s="108">
        <v>29</v>
      </c>
      <c r="F189" s="77"/>
      <c r="G189" s="77">
        <f t="shared" si="2"/>
        <v>2</v>
      </c>
    </row>
    <row r="190" spans="1:7" x14ac:dyDescent="0.25">
      <c r="A190" s="105">
        <v>180</v>
      </c>
      <c r="B190" s="106" t="s">
        <v>232</v>
      </c>
      <c r="C190" s="106" t="s">
        <v>203</v>
      </c>
      <c r="D190" s="107">
        <v>42424</v>
      </c>
      <c r="E190" s="108">
        <v>28</v>
      </c>
      <c r="F190" s="77"/>
      <c r="G190" s="77">
        <f t="shared" si="2"/>
        <v>3</v>
      </c>
    </row>
    <row r="191" spans="1:7" x14ac:dyDescent="0.25">
      <c r="A191" s="105">
        <v>181</v>
      </c>
      <c r="B191" s="106" t="s">
        <v>233</v>
      </c>
      <c r="C191" s="106" t="s">
        <v>234</v>
      </c>
      <c r="D191" s="107">
        <v>42425</v>
      </c>
      <c r="E191" s="108">
        <v>31</v>
      </c>
      <c r="F191" s="77"/>
      <c r="G191" s="77">
        <f t="shared" si="2"/>
        <v>4</v>
      </c>
    </row>
    <row r="192" spans="1:7" x14ac:dyDescent="0.25">
      <c r="A192" s="105">
        <v>182</v>
      </c>
      <c r="B192" s="106" t="s">
        <v>235</v>
      </c>
      <c r="C192" s="106" t="s">
        <v>154</v>
      </c>
      <c r="D192" s="107">
        <v>42466</v>
      </c>
      <c r="E192" s="108">
        <v>30</v>
      </c>
      <c r="F192" s="77"/>
      <c r="G192" s="77">
        <f t="shared" si="2"/>
        <v>4</v>
      </c>
    </row>
    <row r="193" spans="1:7" x14ac:dyDescent="0.25">
      <c r="A193" s="105">
        <v>183</v>
      </c>
      <c r="B193" s="106" t="s">
        <v>236</v>
      </c>
      <c r="C193" s="106" t="s">
        <v>218</v>
      </c>
      <c r="D193" s="107">
        <v>42466</v>
      </c>
      <c r="E193" s="108">
        <v>35</v>
      </c>
      <c r="F193" s="77"/>
      <c r="G193" s="77">
        <f t="shared" si="2"/>
        <v>4</v>
      </c>
    </row>
    <row r="194" spans="1:7" x14ac:dyDescent="0.25">
      <c r="A194" s="105">
        <v>184</v>
      </c>
      <c r="B194" s="106" t="s">
        <v>237</v>
      </c>
      <c r="C194" s="106" t="s">
        <v>218</v>
      </c>
      <c r="D194" s="107">
        <v>42459</v>
      </c>
      <c r="E194" s="108">
        <v>26</v>
      </c>
      <c r="F194" s="77"/>
      <c r="G194" s="77">
        <f t="shared" si="2"/>
        <v>2</v>
      </c>
    </row>
    <row r="195" spans="1:7" x14ac:dyDescent="0.25">
      <c r="A195" s="105">
        <v>185</v>
      </c>
      <c r="B195" s="106" t="s">
        <v>238</v>
      </c>
      <c r="C195" s="106" t="s">
        <v>170</v>
      </c>
      <c r="D195" s="107">
        <v>42460</v>
      </c>
      <c r="E195" s="108">
        <v>25</v>
      </c>
      <c r="F195" s="77"/>
      <c r="G195" s="77">
        <f t="shared" si="2"/>
        <v>4</v>
      </c>
    </row>
    <row r="196" spans="1:7" x14ac:dyDescent="0.25">
      <c r="A196" s="105">
        <v>186</v>
      </c>
      <c r="B196" s="106" t="s">
        <v>240</v>
      </c>
      <c r="C196" s="106" t="s">
        <v>151</v>
      </c>
      <c r="D196" s="107">
        <v>42423</v>
      </c>
      <c r="E196" s="108">
        <v>26</v>
      </c>
      <c r="F196" s="77"/>
      <c r="G196" s="77">
        <f t="shared" si="2"/>
        <v>3</v>
      </c>
    </row>
    <row r="197" spans="1:7" x14ac:dyDescent="0.25">
      <c r="A197" s="105">
        <v>187</v>
      </c>
      <c r="B197" s="106" t="s">
        <v>242</v>
      </c>
      <c r="C197" s="106" t="s">
        <v>157</v>
      </c>
      <c r="D197" s="107">
        <v>42466</v>
      </c>
      <c r="E197" s="108">
        <v>26</v>
      </c>
      <c r="F197" s="77"/>
      <c r="G197" s="77">
        <f t="shared" si="2"/>
        <v>3</v>
      </c>
    </row>
    <row r="198" spans="1:7" x14ac:dyDescent="0.25">
      <c r="A198" s="105">
        <v>188</v>
      </c>
      <c r="B198" s="106" t="s">
        <v>243</v>
      </c>
      <c r="C198" s="106" t="s">
        <v>226</v>
      </c>
      <c r="D198" s="107">
        <v>42425</v>
      </c>
      <c r="E198" s="108">
        <v>24</v>
      </c>
      <c r="F198" s="77"/>
      <c r="G198" s="77">
        <f t="shared" si="2"/>
        <v>2</v>
      </c>
    </row>
    <row r="199" spans="1:7" x14ac:dyDescent="0.25">
      <c r="A199" s="105">
        <v>189</v>
      </c>
      <c r="B199" s="106" t="s">
        <v>244</v>
      </c>
      <c r="C199" s="106" t="s">
        <v>228</v>
      </c>
      <c r="D199" s="107">
        <v>42466</v>
      </c>
      <c r="E199" s="108">
        <v>25</v>
      </c>
      <c r="F199" s="77"/>
      <c r="G199" s="77">
        <f t="shared" si="2"/>
        <v>5</v>
      </c>
    </row>
    <row r="200" spans="1:7" x14ac:dyDescent="0.25">
      <c r="A200" s="105">
        <v>190</v>
      </c>
      <c r="B200" s="106" t="s">
        <v>245</v>
      </c>
      <c r="C200" s="106" t="s">
        <v>170</v>
      </c>
      <c r="D200" s="107">
        <v>42428</v>
      </c>
      <c r="E200" s="108">
        <v>24</v>
      </c>
      <c r="F200" s="77"/>
      <c r="G200" s="77">
        <f t="shared" si="2"/>
        <v>3</v>
      </c>
    </row>
    <row r="201" spans="1:7" x14ac:dyDescent="0.25">
      <c r="A201" s="105">
        <v>191</v>
      </c>
      <c r="B201" s="106" t="s">
        <v>246</v>
      </c>
      <c r="C201" s="106" t="s">
        <v>247</v>
      </c>
      <c r="D201" s="107">
        <v>42428</v>
      </c>
      <c r="E201" s="108">
        <v>31</v>
      </c>
      <c r="F201" s="77"/>
      <c r="G201" s="77">
        <f t="shared" si="2"/>
        <v>2</v>
      </c>
    </row>
    <row r="202" spans="1:7" x14ac:dyDescent="0.25">
      <c r="A202" s="105">
        <v>192</v>
      </c>
      <c r="B202" s="106" t="s">
        <v>248</v>
      </c>
      <c r="C202" s="106" t="s">
        <v>185</v>
      </c>
      <c r="D202" s="107">
        <v>42466</v>
      </c>
      <c r="E202" s="108">
        <v>35</v>
      </c>
      <c r="F202" s="77"/>
      <c r="G202" s="77">
        <f t="shared" si="2"/>
        <v>2</v>
      </c>
    </row>
    <row r="203" spans="1:7" x14ac:dyDescent="0.25">
      <c r="A203" s="105">
        <v>193</v>
      </c>
      <c r="B203" s="106" t="s">
        <v>249</v>
      </c>
      <c r="C203" s="106" t="s">
        <v>202</v>
      </c>
      <c r="D203" s="107">
        <v>42466</v>
      </c>
      <c r="E203" s="108">
        <v>38</v>
      </c>
      <c r="F203" s="77"/>
      <c r="G203" s="77">
        <f t="shared" si="2"/>
        <v>4</v>
      </c>
    </row>
    <row r="204" spans="1:7" x14ac:dyDescent="0.25">
      <c r="A204" s="105">
        <v>194</v>
      </c>
      <c r="B204" s="106" t="s">
        <v>250</v>
      </c>
      <c r="C204" s="106" t="s">
        <v>241</v>
      </c>
      <c r="D204" s="107">
        <v>42466</v>
      </c>
      <c r="E204" s="108">
        <v>31</v>
      </c>
      <c r="F204" s="77"/>
      <c r="G204" s="77">
        <f t="shared" ref="G204:G267" si="3">ROUNDDOWN(LEN(B204)/2,0)</f>
        <v>4</v>
      </c>
    </row>
    <row r="205" spans="1:7" x14ac:dyDescent="0.25">
      <c r="A205" s="105">
        <v>195</v>
      </c>
      <c r="B205" s="106" t="s">
        <v>251</v>
      </c>
      <c r="C205" s="106" t="s">
        <v>239</v>
      </c>
      <c r="D205" s="107">
        <v>42466</v>
      </c>
      <c r="E205" s="108">
        <v>34</v>
      </c>
      <c r="F205" s="77"/>
      <c r="G205" s="77">
        <f t="shared" si="3"/>
        <v>3</v>
      </c>
    </row>
    <row r="206" spans="1:7" x14ac:dyDescent="0.25">
      <c r="A206" s="105">
        <v>196</v>
      </c>
      <c r="B206" s="106" t="s">
        <v>138</v>
      </c>
      <c r="C206" s="106" t="s">
        <v>139</v>
      </c>
      <c r="D206" s="107">
        <v>42466</v>
      </c>
      <c r="E206" s="108">
        <v>34</v>
      </c>
      <c r="F206" s="77"/>
      <c r="G206" s="77">
        <f t="shared" si="3"/>
        <v>3</v>
      </c>
    </row>
    <row r="207" spans="1:7" x14ac:dyDescent="0.25">
      <c r="A207" s="105">
        <v>197</v>
      </c>
      <c r="B207" s="106" t="s">
        <v>143</v>
      </c>
      <c r="C207" s="106" t="s">
        <v>144</v>
      </c>
      <c r="D207" s="107">
        <v>42466</v>
      </c>
      <c r="E207" s="108">
        <v>37</v>
      </c>
      <c r="F207" s="77"/>
      <c r="G207" s="77">
        <f t="shared" si="3"/>
        <v>3</v>
      </c>
    </row>
    <row r="208" spans="1:7" x14ac:dyDescent="0.25">
      <c r="A208" s="105">
        <v>198</v>
      </c>
      <c r="B208" s="106" t="s">
        <v>145</v>
      </c>
      <c r="C208" s="106" t="s">
        <v>146</v>
      </c>
      <c r="D208" s="107">
        <v>42466</v>
      </c>
      <c r="E208" s="108">
        <v>39</v>
      </c>
      <c r="F208" s="77"/>
      <c r="G208" s="77">
        <f t="shared" si="3"/>
        <v>3</v>
      </c>
    </row>
    <row r="209" spans="1:7" x14ac:dyDescent="0.25">
      <c r="A209" s="105">
        <v>199</v>
      </c>
      <c r="B209" s="106" t="s">
        <v>148</v>
      </c>
      <c r="C209" s="106" t="s">
        <v>147</v>
      </c>
      <c r="D209" s="107">
        <v>42466</v>
      </c>
      <c r="E209" s="108">
        <v>35</v>
      </c>
      <c r="F209" s="77"/>
      <c r="G209" s="77">
        <f t="shared" si="3"/>
        <v>2</v>
      </c>
    </row>
    <row r="210" spans="1:7" x14ac:dyDescent="0.25">
      <c r="A210" s="105">
        <v>200</v>
      </c>
      <c r="B210" s="106" t="s">
        <v>150</v>
      </c>
      <c r="C210" s="106" t="s">
        <v>151</v>
      </c>
      <c r="D210" s="107">
        <v>42443</v>
      </c>
      <c r="E210" s="108">
        <v>35</v>
      </c>
      <c r="F210" s="77"/>
      <c r="G210" s="77">
        <f t="shared" si="3"/>
        <v>5</v>
      </c>
    </row>
    <row r="211" spans="1:7" x14ac:dyDescent="0.25">
      <c r="A211" s="105">
        <v>201</v>
      </c>
      <c r="B211" s="106" t="s">
        <v>152</v>
      </c>
      <c r="C211" s="106" t="s">
        <v>153</v>
      </c>
      <c r="D211" s="107">
        <v>42466</v>
      </c>
      <c r="E211" s="108">
        <v>38</v>
      </c>
      <c r="F211" s="77"/>
      <c r="G211" s="77">
        <f t="shared" si="3"/>
        <v>6</v>
      </c>
    </row>
    <row r="212" spans="1:7" x14ac:dyDescent="0.25">
      <c r="A212" s="105">
        <v>202</v>
      </c>
      <c r="B212" s="106" t="s">
        <v>155</v>
      </c>
      <c r="C212" s="106" t="s">
        <v>156</v>
      </c>
      <c r="D212" s="107">
        <v>42459</v>
      </c>
      <c r="E212" s="108">
        <v>29</v>
      </c>
      <c r="F212" s="77"/>
      <c r="G212" s="77">
        <f t="shared" si="3"/>
        <v>4</v>
      </c>
    </row>
    <row r="213" spans="1:7" x14ac:dyDescent="0.25">
      <c r="A213" s="105">
        <v>203</v>
      </c>
      <c r="B213" s="106" t="s">
        <v>158</v>
      </c>
      <c r="C213" s="106" t="s">
        <v>159</v>
      </c>
      <c r="D213" s="107">
        <v>42460</v>
      </c>
      <c r="E213" s="108">
        <v>28</v>
      </c>
      <c r="F213" s="77"/>
      <c r="G213" s="77">
        <f t="shared" si="3"/>
        <v>1</v>
      </c>
    </row>
    <row r="214" spans="1:7" x14ac:dyDescent="0.25">
      <c r="A214" s="105">
        <v>204</v>
      </c>
      <c r="B214" s="106" t="s">
        <v>161</v>
      </c>
      <c r="C214" s="106" t="s">
        <v>162</v>
      </c>
      <c r="D214" s="107">
        <v>42443</v>
      </c>
      <c r="E214" s="108">
        <v>36</v>
      </c>
      <c r="F214" s="77"/>
      <c r="G214" s="77">
        <f t="shared" si="3"/>
        <v>3</v>
      </c>
    </row>
    <row r="215" spans="1:7" x14ac:dyDescent="0.25">
      <c r="A215" s="105">
        <v>205</v>
      </c>
      <c r="B215" s="106" t="s">
        <v>163</v>
      </c>
      <c r="C215" s="106" t="s">
        <v>164</v>
      </c>
      <c r="D215" s="107">
        <v>42466</v>
      </c>
      <c r="E215" s="108">
        <v>26</v>
      </c>
      <c r="F215" s="77"/>
      <c r="G215" s="77">
        <f t="shared" si="3"/>
        <v>4</v>
      </c>
    </row>
    <row r="216" spans="1:7" x14ac:dyDescent="0.25">
      <c r="A216" s="105">
        <v>206</v>
      </c>
      <c r="B216" s="106" t="s">
        <v>165</v>
      </c>
      <c r="C216" s="106" t="s">
        <v>166</v>
      </c>
      <c r="D216" s="107">
        <v>42466</v>
      </c>
      <c r="E216" s="108">
        <v>27</v>
      </c>
      <c r="F216" s="77"/>
      <c r="G216" s="77">
        <f t="shared" si="3"/>
        <v>2</v>
      </c>
    </row>
    <row r="217" spans="1:7" x14ac:dyDescent="0.25">
      <c r="A217" s="105">
        <v>207</v>
      </c>
      <c r="B217" s="106" t="s">
        <v>168</v>
      </c>
      <c r="C217" s="106" t="s">
        <v>169</v>
      </c>
      <c r="D217" s="107">
        <v>42443</v>
      </c>
      <c r="E217" s="108">
        <v>25</v>
      </c>
      <c r="F217" s="77"/>
      <c r="G217" s="77">
        <f t="shared" si="3"/>
        <v>4</v>
      </c>
    </row>
    <row r="218" spans="1:7" x14ac:dyDescent="0.25">
      <c r="A218" s="105">
        <v>208</v>
      </c>
      <c r="B218" s="106" t="s">
        <v>171</v>
      </c>
      <c r="C218" s="106" t="s">
        <v>172</v>
      </c>
      <c r="D218" s="107">
        <v>42428</v>
      </c>
      <c r="E218" s="108">
        <v>24</v>
      </c>
      <c r="F218" s="77"/>
      <c r="G218" s="77">
        <f t="shared" si="3"/>
        <v>5</v>
      </c>
    </row>
    <row r="219" spans="1:7" x14ac:dyDescent="0.25">
      <c r="A219" s="105">
        <v>209</v>
      </c>
      <c r="B219" s="106" t="s">
        <v>173</v>
      </c>
      <c r="C219" s="106" t="s">
        <v>170</v>
      </c>
      <c r="D219" s="107">
        <v>42428</v>
      </c>
      <c r="E219" s="108">
        <v>21</v>
      </c>
      <c r="F219" s="77"/>
      <c r="G219" s="77">
        <f t="shared" si="3"/>
        <v>3</v>
      </c>
    </row>
    <row r="220" spans="1:7" x14ac:dyDescent="0.25">
      <c r="A220" s="105">
        <v>210</v>
      </c>
      <c r="B220" s="106" t="s">
        <v>174</v>
      </c>
      <c r="C220" s="106" t="s">
        <v>175</v>
      </c>
      <c r="D220" s="107">
        <v>42466</v>
      </c>
      <c r="E220" s="108">
        <v>28</v>
      </c>
      <c r="F220" s="77"/>
      <c r="G220" s="77">
        <f t="shared" si="3"/>
        <v>3</v>
      </c>
    </row>
    <row r="221" spans="1:7" x14ac:dyDescent="0.25">
      <c r="A221" s="105">
        <v>211</v>
      </c>
      <c r="B221" s="106" t="s">
        <v>176</v>
      </c>
      <c r="C221" s="106" t="s">
        <v>177</v>
      </c>
      <c r="D221" s="107">
        <v>42466</v>
      </c>
      <c r="E221" s="108">
        <v>23</v>
      </c>
      <c r="F221" s="77"/>
      <c r="G221" s="77">
        <f t="shared" si="3"/>
        <v>4</v>
      </c>
    </row>
    <row r="222" spans="1:7" x14ac:dyDescent="0.25">
      <c r="A222" s="105">
        <v>212</v>
      </c>
      <c r="B222" s="106" t="s">
        <v>178</v>
      </c>
      <c r="C222" s="106" t="s">
        <v>179</v>
      </c>
      <c r="D222" s="107">
        <v>42466</v>
      </c>
      <c r="E222" s="108">
        <v>24</v>
      </c>
      <c r="F222" s="77"/>
      <c r="G222" s="77">
        <f t="shared" si="3"/>
        <v>2</v>
      </c>
    </row>
    <row r="223" spans="1:7" x14ac:dyDescent="0.25">
      <c r="A223" s="105">
        <v>213</v>
      </c>
      <c r="B223" s="106" t="s">
        <v>180</v>
      </c>
      <c r="C223" s="106" t="s">
        <v>160</v>
      </c>
      <c r="D223" s="107">
        <v>42466</v>
      </c>
      <c r="E223" s="108">
        <v>28</v>
      </c>
      <c r="F223" s="77"/>
      <c r="G223" s="77">
        <f t="shared" si="3"/>
        <v>3</v>
      </c>
    </row>
    <row r="224" spans="1:7" x14ac:dyDescent="0.25">
      <c r="A224" s="105">
        <v>214</v>
      </c>
      <c r="B224" s="106" t="s">
        <v>182</v>
      </c>
      <c r="C224" s="106" t="s">
        <v>140</v>
      </c>
      <c r="D224" s="107">
        <v>42466</v>
      </c>
      <c r="E224" s="108">
        <v>27</v>
      </c>
      <c r="F224" s="77"/>
      <c r="G224" s="77">
        <f t="shared" si="3"/>
        <v>4</v>
      </c>
    </row>
    <row r="225" spans="1:7" x14ac:dyDescent="0.25">
      <c r="A225" s="105">
        <v>215</v>
      </c>
      <c r="B225" s="106" t="s">
        <v>183</v>
      </c>
      <c r="C225" s="106" t="s">
        <v>184</v>
      </c>
      <c r="D225" s="107">
        <v>42466</v>
      </c>
      <c r="E225" s="108">
        <v>31</v>
      </c>
      <c r="F225" s="77"/>
      <c r="G225" s="77">
        <f t="shared" si="3"/>
        <v>4</v>
      </c>
    </row>
    <row r="226" spans="1:7" x14ac:dyDescent="0.25">
      <c r="A226" s="105">
        <v>216</v>
      </c>
      <c r="B226" s="106" t="s">
        <v>186</v>
      </c>
      <c r="C226" s="106" t="s">
        <v>149</v>
      </c>
      <c r="D226" s="107">
        <v>42466</v>
      </c>
      <c r="E226" s="108">
        <v>39</v>
      </c>
      <c r="F226" s="77"/>
      <c r="G226" s="77">
        <f t="shared" si="3"/>
        <v>2</v>
      </c>
    </row>
    <row r="227" spans="1:7" x14ac:dyDescent="0.25">
      <c r="A227" s="105">
        <v>217</v>
      </c>
      <c r="B227" s="106" t="s">
        <v>188</v>
      </c>
      <c r="C227" s="106" t="s">
        <v>189</v>
      </c>
      <c r="D227" s="107">
        <v>42423</v>
      </c>
      <c r="E227" s="108">
        <v>29</v>
      </c>
      <c r="F227" s="77"/>
      <c r="G227" s="77">
        <f t="shared" si="3"/>
        <v>3</v>
      </c>
    </row>
    <row r="228" spans="1:7" x14ac:dyDescent="0.25">
      <c r="A228" s="105">
        <v>218</v>
      </c>
      <c r="B228" s="106" t="s">
        <v>191</v>
      </c>
      <c r="C228" s="106" t="s">
        <v>153</v>
      </c>
      <c r="D228" s="107">
        <v>42424</v>
      </c>
      <c r="E228" s="108">
        <v>28</v>
      </c>
      <c r="F228" s="77"/>
      <c r="G228" s="77">
        <f t="shared" si="3"/>
        <v>2</v>
      </c>
    </row>
    <row r="229" spans="1:7" x14ac:dyDescent="0.25">
      <c r="A229" s="105">
        <v>219</v>
      </c>
      <c r="B229" s="106" t="s">
        <v>192</v>
      </c>
      <c r="C229" s="106" t="s">
        <v>193</v>
      </c>
      <c r="D229" s="107">
        <v>42425</v>
      </c>
      <c r="E229" s="108">
        <v>31</v>
      </c>
      <c r="F229" s="77"/>
      <c r="G229" s="77">
        <f t="shared" si="3"/>
        <v>5</v>
      </c>
    </row>
    <row r="230" spans="1:7" x14ac:dyDescent="0.25">
      <c r="A230" s="105">
        <v>220</v>
      </c>
      <c r="B230" s="106" t="s">
        <v>195</v>
      </c>
      <c r="C230" s="106" t="s">
        <v>194</v>
      </c>
      <c r="D230" s="107">
        <v>42466</v>
      </c>
      <c r="E230" s="108">
        <v>30</v>
      </c>
      <c r="F230" s="77"/>
      <c r="G230" s="77">
        <f t="shared" si="3"/>
        <v>3</v>
      </c>
    </row>
    <row r="231" spans="1:7" x14ac:dyDescent="0.25">
      <c r="A231" s="105">
        <v>221</v>
      </c>
      <c r="B231" s="106" t="s">
        <v>196</v>
      </c>
      <c r="C231" s="106" t="s">
        <v>172</v>
      </c>
      <c r="D231" s="107">
        <v>42459</v>
      </c>
      <c r="E231" s="108">
        <v>35</v>
      </c>
      <c r="F231" s="77"/>
      <c r="G231" s="77">
        <f t="shared" si="3"/>
        <v>2</v>
      </c>
    </row>
    <row r="232" spans="1:7" x14ac:dyDescent="0.25">
      <c r="A232" s="105">
        <v>222</v>
      </c>
      <c r="B232" s="106" t="s">
        <v>197</v>
      </c>
      <c r="C232" s="106" t="s">
        <v>198</v>
      </c>
      <c r="D232" s="107">
        <v>42460</v>
      </c>
      <c r="E232" s="108">
        <v>26</v>
      </c>
      <c r="F232" s="77"/>
      <c r="G232" s="77">
        <f t="shared" si="3"/>
        <v>4</v>
      </c>
    </row>
    <row r="233" spans="1:7" x14ac:dyDescent="0.25">
      <c r="A233" s="105">
        <v>223</v>
      </c>
      <c r="B233" s="106" t="s">
        <v>199</v>
      </c>
      <c r="C233" s="106" t="s">
        <v>200</v>
      </c>
      <c r="D233" s="107">
        <v>42467</v>
      </c>
      <c r="E233" s="108">
        <v>25</v>
      </c>
      <c r="F233" s="77"/>
      <c r="G233" s="77">
        <f t="shared" si="3"/>
        <v>2</v>
      </c>
    </row>
    <row r="234" spans="1:7" x14ac:dyDescent="0.25">
      <c r="A234" s="105">
        <v>224</v>
      </c>
      <c r="B234" s="106" t="s">
        <v>201</v>
      </c>
      <c r="C234" s="106" t="s">
        <v>202</v>
      </c>
      <c r="D234" s="107">
        <v>42467</v>
      </c>
      <c r="E234" s="108">
        <v>26</v>
      </c>
      <c r="F234" s="77"/>
      <c r="G234" s="77">
        <f t="shared" si="3"/>
        <v>5</v>
      </c>
    </row>
    <row r="235" spans="1:7" x14ac:dyDescent="0.25">
      <c r="A235" s="105">
        <v>225</v>
      </c>
      <c r="B235" s="106" t="s">
        <v>204</v>
      </c>
      <c r="C235" s="106" t="s">
        <v>140</v>
      </c>
      <c r="D235" s="107">
        <v>42443</v>
      </c>
      <c r="E235" s="108">
        <v>26</v>
      </c>
      <c r="F235" s="77"/>
      <c r="G235" s="77">
        <f t="shared" si="3"/>
        <v>4</v>
      </c>
    </row>
    <row r="236" spans="1:7" x14ac:dyDescent="0.25">
      <c r="A236" s="105">
        <v>226</v>
      </c>
      <c r="B236" s="106" t="s">
        <v>205</v>
      </c>
      <c r="C236" s="106" t="s">
        <v>202</v>
      </c>
      <c r="D236" s="107">
        <v>42428</v>
      </c>
      <c r="E236" s="108">
        <v>24</v>
      </c>
      <c r="F236" s="77"/>
      <c r="G236" s="77">
        <f t="shared" si="3"/>
        <v>3</v>
      </c>
    </row>
    <row r="237" spans="1:7" x14ac:dyDescent="0.25">
      <c r="A237" s="105">
        <v>227</v>
      </c>
      <c r="B237" s="106" t="s">
        <v>206</v>
      </c>
      <c r="C237" s="106" t="s">
        <v>146</v>
      </c>
      <c r="D237" s="107">
        <v>42428</v>
      </c>
      <c r="E237" s="108">
        <v>25</v>
      </c>
      <c r="F237" s="77"/>
      <c r="G237" s="77">
        <f t="shared" si="3"/>
        <v>2</v>
      </c>
    </row>
    <row r="238" spans="1:7" x14ac:dyDescent="0.25">
      <c r="A238" s="105">
        <v>228</v>
      </c>
      <c r="B238" s="106" t="s">
        <v>207</v>
      </c>
      <c r="C238" s="106" t="s">
        <v>166</v>
      </c>
      <c r="D238" s="107">
        <v>42467</v>
      </c>
      <c r="E238" s="108">
        <v>24</v>
      </c>
      <c r="F238" s="77"/>
      <c r="G238" s="77">
        <f t="shared" si="3"/>
        <v>3</v>
      </c>
    </row>
    <row r="239" spans="1:7" x14ac:dyDescent="0.25">
      <c r="A239" s="105">
        <v>229</v>
      </c>
      <c r="B239" s="106" t="s">
        <v>208</v>
      </c>
      <c r="C239" s="106" t="s">
        <v>172</v>
      </c>
      <c r="D239" s="107">
        <v>42467</v>
      </c>
      <c r="E239" s="108">
        <v>31</v>
      </c>
      <c r="F239" s="77"/>
      <c r="G239" s="77">
        <f t="shared" si="3"/>
        <v>5</v>
      </c>
    </row>
    <row r="240" spans="1:7" x14ac:dyDescent="0.25">
      <c r="A240" s="105">
        <v>230</v>
      </c>
      <c r="B240" s="106" t="s">
        <v>209</v>
      </c>
      <c r="C240" s="106" t="s">
        <v>166</v>
      </c>
      <c r="D240" s="107">
        <v>42467</v>
      </c>
      <c r="E240" s="108">
        <v>35</v>
      </c>
      <c r="F240" s="77"/>
      <c r="G240" s="77">
        <f t="shared" si="3"/>
        <v>3</v>
      </c>
    </row>
    <row r="241" spans="1:7" x14ac:dyDescent="0.25">
      <c r="A241" s="105">
        <v>231</v>
      </c>
      <c r="B241" s="106" t="s">
        <v>210</v>
      </c>
      <c r="C241" s="106" t="s">
        <v>202</v>
      </c>
      <c r="D241" s="107">
        <v>42467</v>
      </c>
      <c r="E241" s="108">
        <v>38</v>
      </c>
      <c r="F241" s="77"/>
      <c r="G241" s="77">
        <f t="shared" si="3"/>
        <v>4</v>
      </c>
    </row>
    <row r="242" spans="1:7" x14ac:dyDescent="0.25">
      <c r="A242" s="105">
        <v>232</v>
      </c>
      <c r="B242" s="106" t="s">
        <v>211</v>
      </c>
      <c r="C242" s="106" t="s">
        <v>187</v>
      </c>
      <c r="D242" s="107">
        <v>42467</v>
      </c>
      <c r="E242" s="108">
        <v>31</v>
      </c>
      <c r="F242" s="77"/>
      <c r="G242" s="77">
        <f t="shared" si="3"/>
        <v>4</v>
      </c>
    </row>
    <row r="243" spans="1:7" x14ac:dyDescent="0.25">
      <c r="A243" s="105">
        <v>233</v>
      </c>
      <c r="B243" s="106" t="s">
        <v>212</v>
      </c>
      <c r="C243" s="106" t="s">
        <v>167</v>
      </c>
      <c r="D243" s="107">
        <v>42467</v>
      </c>
      <c r="E243" s="108">
        <v>34</v>
      </c>
      <c r="F243" s="77"/>
      <c r="G243" s="77">
        <f t="shared" si="3"/>
        <v>4</v>
      </c>
    </row>
    <row r="244" spans="1:7" x14ac:dyDescent="0.25">
      <c r="A244" s="105">
        <v>234</v>
      </c>
      <c r="B244" s="106" t="s">
        <v>213</v>
      </c>
      <c r="C244" s="106" t="s">
        <v>214</v>
      </c>
      <c r="D244" s="107">
        <v>42467</v>
      </c>
      <c r="E244" s="108">
        <v>34</v>
      </c>
      <c r="F244" s="77"/>
      <c r="G244" s="77">
        <f t="shared" si="3"/>
        <v>3</v>
      </c>
    </row>
    <row r="245" spans="1:7" x14ac:dyDescent="0.25">
      <c r="A245" s="105">
        <v>235</v>
      </c>
      <c r="B245" s="106" t="s">
        <v>216</v>
      </c>
      <c r="C245" s="106" t="s">
        <v>217</v>
      </c>
      <c r="D245" s="107">
        <v>42467</v>
      </c>
      <c r="E245" s="108">
        <v>37</v>
      </c>
      <c r="F245" s="77"/>
      <c r="G245" s="77">
        <f t="shared" si="3"/>
        <v>2</v>
      </c>
    </row>
    <row r="246" spans="1:7" x14ac:dyDescent="0.25">
      <c r="A246" s="105">
        <v>236</v>
      </c>
      <c r="B246" s="106" t="s">
        <v>219</v>
      </c>
      <c r="C246" s="106" t="s">
        <v>172</v>
      </c>
      <c r="D246" s="107">
        <v>42467</v>
      </c>
      <c r="E246" s="108">
        <v>39</v>
      </c>
      <c r="F246" s="77"/>
      <c r="G246" s="77">
        <f t="shared" si="3"/>
        <v>3</v>
      </c>
    </row>
    <row r="247" spans="1:7" x14ac:dyDescent="0.25">
      <c r="A247" s="105">
        <v>237</v>
      </c>
      <c r="B247" s="106" t="s">
        <v>220</v>
      </c>
      <c r="C247" s="106" t="s">
        <v>181</v>
      </c>
      <c r="D247" s="107">
        <v>42467</v>
      </c>
      <c r="E247" s="108">
        <v>35</v>
      </c>
      <c r="F247" s="77"/>
      <c r="G247" s="77">
        <f t="shared" si="3"/>
        <v>2</v>
      </c>
    </row>
    <row r="248" spans="1:7" x14ac:dyDescent="0.25">
      <c r="A248" s="105">
        <v>238</v>
      </c>
      <c r="B248" s="106" t="s">
        <v>221</v>
      </c>
      <c r="C248" s="106" t="s">
        <v>222</v>
      </c>
      <c r="D248" s="107">
        <v>42467</v>
      </c>
      <c r="E248" s="108">
        <v>35</v>
      </c>
      <c r="F248" s="77"/>
      <c r="G248" s="77">
        <f t="shared" si="3"/>
        <v>3</v>
      </c>
    </row>
    <row r="249" spans="1:7" x14ac:dyDescent="0.25">
      <c r="A249" s="105">
        <v>239</v>
      </c>
      <c r="B249" s="106" t="s">
        <v>221</v>
      </c>
      <c r="C249" s="106" t="s">
        <v>223</v>
      </c>
      <c r="D249" s="107">
        <v>42459</v>
      </c>
      <c r="E249" s="108">
        <v>38</v>
      </c>
      <c r="F249" s="77"/>
      <c r="G249" s="77">
        <f t="shared" si="3"/>
        <v>3</v>
      </c>
    </row>
    <row r="250" spans="1:7" x14ac:dyDescent="0.25">
      <c r="A250" s="105">
        <v>240</v>
      </c>
      <c r="B250" s="106" t="s">
        <v>224</v>
      </c>
      <c r="C250" s="106" t="s">
        <v>225</v>
      </c>
      <c r="D250" s="107">
        <v>42460</v>
      </c>
      <c r="E250" s="108">
        <v>29</v>
      </c>
      <c r="F250" s="77"/>
      <c r="G250" s="77">
        <f t="shared" si="3"/>
        <v>2</v>
      </c>
    </row>
    <row r="251" spans="1:7" x14ac:dyDescent="0.25">
      <c r="A251" s="105">
        <v>241</v>
      </c>
      <c r="B251" s="106" t="s">
        <v>227</v>
      </c>
      <c r="C251" s="106" t="s">
        <v>190</v>
      </c>
      <c r="D251" s="107">
        <v>42467</v>
      </c>
      <c r="E251" s="108">
        <v>28</v>
      </c>
      <c r="F251" s="77"/>
      <c r="G251" s="77">
        <f t="shared" si="3"/>
        <v>2</v>
      </c>
    </row>
    <row r="252" spans="1:7" x14ac:dyDescent="0.25">
      <c r="A252" s="105">
        <v>242</v>
      </c>
      <c r="B252" s="106" t="s">
        <v>229</v>
      </c>
      <c r="C252" s="106" t="s">
        <v>151</v>
      </c>
      <c r="D252" s="107">
        <v>42467</v>
      </c>
      <c r="E252" s="108">
        <v>36</v>
      </c>
      <c r="F252" s="77"/>
      <c r="G252" s="77">
        <f t="shared" si="3"/>
        <v>6</v>
      </c>
    </row>
    <row r="253" spans="1:7" x14ac:dyDescent="0.25">
      <c r="A253" s="105">
        <v>243</v>
      </c>
      <c r="B253" s="106" t="s">
        <v>230</v>
      </c>
      <c r="C253" s="106" t="s">
        <v>177</v>
      </c>
      <c r="D253" s="107">
        <v>42443</v>
      </c>
      <c r="E253" s="108">
        <v>26</v>
      </c>
      <c r="F253" s="77"/>
      <c r="G253" s="77">
        <f t="shared" si="3"/>
        <v>3</v>
      </c>
    </row>
    <row r="254" spans="1:7" x14ac:dyDescent="0.25">
      <c r="A254" s="105">
        <v>244</v>
      </c>
      <c r="B254" s="106" t="s">
        <v>231</v>
      </c>
      <c r="C254" s="106" t="s">
        <v>215</v>
      </c>
      <c r="D254" s="107">
        <v>42428</v>
      </c>
      <c r="E254" s="108">
        <v>27</v>
      </c>
      <c r="F254" s="77"/>
      <c r="G254" s="77">
        <f t="shared" si="3"/>
        <v>2</v>
      </c>
    </row>
    <row r="255" spans="1:7" x14ac:dyDescent="0.25">
      <c r="A255" s="105">
        <v>245</v>
      </c>
      <c r="B255" s="106" t="s">
        <v>232</v>
      </c>
      <c r="C255" s="106" t="s">
        <v>203</v>
      </c>
      <c r="D255" s="107">
        <v>42428</v>
      </c>
      <c r="E255" s="108">
        <v>25</v>
      </c>
      <c r="F255" s="77"/>
      <c r="G255" s="77">
        <f t="shared" si="3"/>
        <v>3</v>
      </c>
    </row>
    <row r="256" spans="1:7" x14ac:dyDescent="0.25">
      <c r="A256" s="105">
        <v>246</v>
      </c>
      <c r="B256" s="106" t="s">
        <v>233</v>
      </c>
      <c r="C256" s="106" t="s">
        <v>234</v>
      </c>
      <c r="D256" s="107">
        <v>42467</v>
      </c>
      <c r="E256" s="108">
        <v>24</v>
      </c>
      <c r="F256" s="77"/>
      <c r="G256" s="77">
        <f t="shared" si="3"/>
        <v>4</v>
      </c>
    </row>
    <row r="257" spans="1:7" x14ac:dyDescent="0.25">
      <c r="A257" s="105">
        <v>247</v>
      </c>
      <c r="B257" s="106" t="s">
        <v>235</v>
      </c>
      <c r="C257" s="106" t="s">
        <v>154</v>
      </c>
      <c r="D257" s="107">
        <v>42467</v>
      </c>
      <c r="E257" s="108">
        <v>21</v>
      </c>
      <c r="F257" s="77"/>
      <c r="G257" s="77">
        <f t="shared" si="3"/>
        <v>4</v>
      </c>
    </row>
    <row r="258" spans="1:7" x14ac:dyDescent="0.25">
      <c r="A258" s="105">
        <v>248</v>
      </c>
      <c r="B258" s="106" t="s">
        <v>236</v>
      </c>
      <c r="C258" s="106" t="s">
        <v>218</v>
      </c>
      <c r="D258" s="107">
        <v>42467</v>
      </c>
      <c r="E258" s="108">
        <v>28</v>
      </c>
      <c r="F258" s="77"/>
      <c r="G258" s="77">
        <f t="shared" si="3"/>
        <v>4</v>
      </c>
    </row>
    <row r="259" spans="1:7" x14ac:dyDescent="0.25">
      <c r="A259" s="105">
        <v>249</v>
      </c>
      <c r="B259" s="106" t="s">
        <v>237</v>
      </c>
      <c r="C259" s="106" t="s">
        <v>218</v>
      </c>
      <c r="D259" s="107">
        <v>42467</v>
      </c>
      <c r="E259" s="108">
        <v>23</v>
      </c>
      <c r="F259" s="77"/>
      <c r="G259" s="77">
        <f t="shared" si="3"/>
        <v>2</v>
      </c>
    </row>
    <row r="260" spans="1:7" x14ac:dyDescent="0.25">
      <c r="A260" s="105">
        <v>250</v>
      </c>
      <c r="B260" s="106" t="s">
        <v>238</v>
      </c>
      <c r="C260" s="106" t="s">
        <v>170</v>
      </c>
      <c r="D260" s="107">
        <v>42467</v>
      </c>
      <c r="E260" s="108">
        <v>24</v>
      </c>
      <c r="F260" s="77"/>
      <c r="G260" s="77">
        <f t="shared" si="3"/>
        <v>4</v>
      </c>
    </row>
    <row r="261" spans="1:7" x14ac:dyDescent="0.25">
      <c r="A261" s="105">
        <v>251</v>
      </c>
      <c r="B261" s="106" t="s">
        <v>240</v>
      </c>
      <c r="C261" s="106" t="s">
        <v>151</v>
      </c>
      <c r="D261" s="107">
        <v>42467</v>
      </c>
      <c r="E261" s="108">
        <v>28</v>
      </c>
      <c r="F261" s="77"/>
      <c r="G261" s="77">
        <f t="shared" si="3"/>
        <v>3</v>
      </c>
    </row>
    <row r="262" spans="1:7" x14ac:dyDescent="0.25">
      <c r="A262" s="105">
        <v>252</v>
      </c>
      <c r="B262" s="106" t="s">
        <v>242</v>
      </c>
      <c r="C262" s="106" t="s">
        <v>157</v>
      </c>
      <c r="D262" s="107">
        <v>42467</v>
      </c>
      <c r="E262" s="108">
        <v>27</v>
      </c>
      <c r="F262" s="77"/>
      <c r="G262" s="77">
        <f t="shared" si="3"/>
        <v>3</v>
      </c>
    </row>
    <row r="263" spans="1:7" x14ac:dyDescent="0.25">
      <c r="A263" s="105">
        <v>253</v>
      </c>
      <c r="B263" s="106" t="s">
        <v>243</v>
      </c>
      <c r="C263" s="106" t="s">
        <v>226</v>
      </c>
      <c r="D263" s="107">
        <v>42467</v>
      </c>
      <c r="E263" s="108">
        <v>31</v>
      </c>
      <c r="F263" s="77"/>
      <c r="G263" s="77">
        <f t="shared" si="3"/>
        <v>2</v>
      </c>
    </row>
    <row r="264" spans="1:7" x14ac:dyDescent="0.25">
      <c r="A264" s="105">
        <v>254</v>
      </c>
      <c r="B264" s="106" t="s">
        <v>244</v>
      </c>
      <c r="C264" s="106" t="s">
        <v>228</v>
      </c>
      <c r="D264" s="107">
        <v>42467</v>
      </c>
      <c r="E264" s="108">
        <v>39</v>
      </c>
      <c r="F264" s="77"/>
      <c r="G264" s="77">
        <f t="shared" si="3"/>
        <v>5</v>
      </c>
    </row>
    <row r="265" spans="1:7" x14ac:dyDescent="0.25">
      <c r="A265" s="105">
        <v>255</v>
      </c>
      <c r="B265" s="106" t="s">
        <v>245</v>
      </c>
      <c r="C265" s="106" t="s">
        <v>170</v>
      </c>
      <c r="D265" s="107">
        <v>42467</v>
      </c>
      <c r="E265" s="108">
        <v>29</v>
      </c>
      <c r="F265" s="77"/>
      <c r="G265" s="77">
        <f t="shared" si="3"/>
        <v>3</v>
      </c>
    </row>
    <row r="266" spans="1:7" x14ac:dyDescent="0.25">
      <c r="A266" s="105">
        <v>256</v>
      </c>
      <c r="B266" s="106" t="s">
        <v>246</v>
      </c>
      <c r="C266" s="106" t="s">
        <v>247</v>
      </c>
      <c r="D266" s="107">
        <v>42467</v>
      </c>
      <c r="E266" s="108">
        <v>28</v>
      </c>
      <c r="F266" s="77"/>
      <c r="G266" s="77">
        <f t="shared" si="3"/>
        <v>2</v>
      </c>
    </row>
    <row r="267" spans="1:7" x14ac:dyDescent="0.25">
      <c r="A267" s="105">
        <v>257</v>
      </c>
      <c r="B267" s="106" t="s">
        <v>248</v>
      </c>
      <c r="C267" s="106" t="s">
        <v>185</v>
      </c>
      <c r="D267" s="107">
        <v>42467</v>
      </c>
      <c r="E267" s="108">
        <v>31</v>
      </c>
      <c r="F267" s="77"/>
      <c r="G267" s="77">
        <f t="shared" si="3"/>
        <v>2</v>
      </c>
    </row>
    <row r="268" spans="1:7" x14ac:dyDescent="0.25">
      <c r="A268" s="105">
        <v>258</v>
      </c>
      <c r="B268" s="106" t="s">
        <v>249</v>
      </c>
      <c r="C268" s="106" t="s">
        <v>202</v>
      </c>
      <c r="D268" s="107">
        <v>42459</v>
      </c>
      <c r="E268" s="108">
        <v>30</v>
      </c>
      <c r="F268" s="77"/>
      <c r="G268" s="77">
        <f>ROUNDDOWN(LEN(B268)/2,0)</f>
        <v>4</v>
      </c>
    </row>
    <row r="269" spans="1:7" x14ac:dyDescent="0.25">
      <c r="A269" s="105">
        <v>259</v>
      </c>
      <c r="B269" s="106" t="s">
        <v>250</v>
      </c>
      <c r="C269" s="106" t="s">
        <v>241</v>
      </c>
      <c r="D269" s="107">
        <v>42460</v>
      </c>
      <c r="E269" s="108">
        <v>35</v>
      </c>
      <c r="F269" s="77"/>
      <c r="G269" s="77">
        <f>ROUNDDOWN(LEN(B269)/2,0)</f>
        <v>4</v>
      </c>
    </row>
    <row r="270" spans="1:7" x14ac:dyDescent="0.25">
      <c r="A270" s="105">
        <v>260</v>
      </c>
      <c r="B270" s="106" t="s">
        <v>251</v>
      </c>
      <c r="C270" s="106" t="s">
        <v>239</v>
      </c>
      <c r="D270" s="107">
        <v>42467</v>
      </c>
      <c r="E270" s="108">
        <v>26</v>
      </c>
      <c r="F270" s="77"/>
      <c r="G270" s="77">
        <f>ROUNDDOWN(LEN(B270)/2,0)</f>
        <v>3</v>
      </c>
    </row>
  </sheetData>
  <mergeCells count="1">
    <mergeCell ref="J10:N10"/>
  </mergeCells>
  <phoneticPr fontId="5" type="noConversion"/>
  <conditionalFormatting sqref="N12:N75">
    <cfRule type="cellIs" dxfId="0" priority="1" stopIfTrue="1" operator="lessThan">
      <formula>120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Polecenia</vt:lpstr>
      <vt:lpstr>10 punktów</vt:lpstr>
      <vt:lpstr>15 punktów</vt:lpstr>
      <vt:lpstr>5 punktów</vt:lpstr>
      <vt:lpstr>20 punktów</vt:lpstr>
      <vt:lpstr>10_punktów</vt:lpstr>
      <vt:lpstr>10punktów</vt:lpstr>
      <vt:lpstr>30_punktów</vt:lpstr>
    </vt:vector>
  </TitlesOfParts>
  <Company>2Lo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Sz</dc:creator>
  <cp:lastModifiedBy>Heniek</cp:lastModifiedBy>
  <dcterms:created xsi:type="dcterms:W3CDTF">2000-01-15T07:05:31Z</dcterms:created>
  <dcterms:modified xsi:type="dcterms:W3CDTF">2024-02-26T17:28:29Z</dcterms:modified>
</cp:coreProperties>
</file>