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216" windowWidth="11100" windowHeight="6348" tabRatio="633"/>
  </bookViews>
  <sheets>
    <sheet name="Polecenia" sheetId="8" r:id="rId1"/>
    <sheet name="10punktów" sheetId="2" r:id="rId2"/>
    <sheet name="15_punktów" sheetId="5" r:id="rId3"/>
    <sheet name="20_punktów" sheetId="29500" r:id="rId4"/>
    <sheet name="20 punktów" sheetId="29497" r:id="rId5"/>
    <sheet name="10__punktów" sheetId="4" r:id="rId6"/>
    <sheet name="15 punktów" sheetId="29499" r:id="rId7"/>
    <sheet name="10_punktów" sheetId="29502" r:id="rId8"/>
  </sheets>
  <definedNames>
    <definedName name="_xlnm._FilterDatabase" localSheetId="3" hidden="1">'20_punktów'!#REF!</definedName>
    <definedName name="_xlnm.Extract" localSheetId="3">'20_punktów'!$B$10:$C$70</definedName>
  </definedNames>
  <calcPr calcId="145621"/>
</workbook>
</file>

<file path=xl/calcChain.xml><?xml version="1.0" encoding="utf-8"?>
<calcChain xmlns="http://schemas.openxmlformats.org/spreadsheetml/2006/main">
  <c r="F34" i="5" l="1"/>
  <c r="C15" i="5"/>
  <c r="IL4" i="8"/>
  <c r="IN4" i="8"/>
  <c r="IL6" i="8"/>
  <c r="IN6" i="8"/>
  <c r="IL7" i="8"/>
  <c r="IN7" i="8"/>
  <c r="IL9" i="8"/>
  <c r="IN9" i="8" s="1"/>
  <c r="IN20" i="8" s="1"/>
  <c r="IL11" i="8"/>
  <c r="IN11" i="8" s="1"/>
  <c r="IL12" i="8"/>
  <c r="IN12" i="8" s="1"/>
  <c r="IL13" i="8"/>
  <c r="IN13" i="8"/>
  <c r="IL14" i="8"/>
  <c r="IN14" i="8" s="1"/>
  <c r="IL15" i="8"/>
  <c r="IN15" i="8"/>
  <c r="IL16" i="8"/>
  <c r="IN16" i="8"/>
  <c r="IL17" i="8"/>
  <c r="IN17" i="8" s="1"/>
  <c r="IL18" i="8"/>
  <c r="IN18" i="8"/>
  <c r="IL19" i="8"/>
  <c r="IN19" i="8"/>
</calcChain>
</file>

<file path=xl/sharedStrings.xml><?xml version="1.0" encoding="utf-8"?>
<sst xmlns="http://schemas.openxmlformats.org/spreadsheetml/2006/main" count="336" uniqueCount="284">
  <si>
    <t>Witam Cię !</t>
  </si>
  <si>
    <t>Czego od Ciebie oczekuję?</t>
  </si>
  <si>
    <t xml:space="preserve">To już wszystko - teraz do pracy </t>
  </si>
  <si>
    <t>POWODZENIA!!!</t>
  </si>
  <si>
    <t>Razem</t>
  </si>
  <si>
    <t>Miesiące</t>
  </si>
  <si>
    <t>Jasiński</t>
  </si>
  <si>
    <t>Po pierwsze masz do dyspozycji zadania ocenione na pewną ilość punktów</t>
  </si>
  <si>
    <t>To Ty wybierasz co chcesz i na ile</t>
  </si>
  <si>
    <t>Całkowitą ilość punktów zdobywasz za zrobienie całego zadania</t>
  </si>
  <si>
    <t>Częściowe wykonanie zadania to część punktów proporcjonalna do stopnie wykonania</t>
  </si>
  <si>
    <t>do zapłaty</t>
  </si>
  <si>
    <t>Wynik</t>
  </si>
  <si>
    <t>Poprawny</t>
  </si>
  <si>
    <t>Punkty</t>
  </si>
  <si>
    <t>a</t>
  </si>
  <si>
    <t>Suma1</t>
  </si>
  <si>
    <t>Suma2</t>
  </si>
  <si>
    <t>Suma3</t>
  </si>
  <si>
    <t>Wykres1</t>
  </si>
  <si>
    <t>Wykres2</t>
  </si>
  <si>
    <t>Iloczyn</t>
  </si>
  <si>
    <t>Sinus</t>
  </si>
  <si>
    <t>Suma.jeżeli</t>
  </si>
  <si>
    <t>Licz.jeżeli</t>
  </si>
  <si>
    <t>Podatek</t>
  </si>
  <si>
    <t>Pociąg1</t>
  </si>
  <si>
    <t>Pociąg2</t>
  </si>
  <si>
    <t>Do komórki F10 wstaw odpowiednią funkcję tak, aby po jej skopiowaniu zostały wypisane kwoty do zapłaty.</t>
  </si>
  <si>
    <t>Jeżeli została dokonana pełna wpłata należności, spowoduj wypisywanie tekstu "zapłacono".</t>
  </si>
  <si>
    <t>Oblicz: sumę wszystkich wpłat, średnią wysokość wpłaty, wysokość wpłaty najwyższej i wysokość wpłaty najniżej,</t>
  </si>
  <si>
    <t>oraz spowoduj wyliczanie ilości osób które dokonały wpłat i ilości osób które nie dokonały żadnej wpłaty.</t>
  </si>
  <si>
    <t>Lp</t>
  </si>
  <si>
    <t>nazwisko</t>
  </si>
  <si>
    <t>należność</t>
  </si>
  <si>
    <t>wysokość wpłaty</t>
  </si>
  <si>
    <t>zestawienie</t>
  </si>
  <si>
    <t>Asiński</t>
  </si>
  <si>
    <t xml:space="preserve">suma wpłat </t>
  </si>
  <si>
    <t>Besiński</t>
  </si>
  <si>
    <t>średnia wpłata</t>
  </si>
  <si>
    <t>Cesiński</t>
  </si>
  <si>
    <t>najwyższa wpłata</t>
  </si>
  <si>
    <t>Desiński</t>
  </si>
  <si>
    <t>najniższa wpłata</t>
  </si>
  <si>
    <t>Esiński</t>
  </si>
  <si>
    <t>Fesiński</t>
  </si>
  <si>
    <t>ilość osób, które wpłat:</t>
  </si>
  <si>
    <t>Gesiński</t>
  </si>
  <si>
    <t>dokonały</t>
  </si>
  <si>
    <t>Hasiński</t>
  </si>
  <si>
    <t>nie dokonały</t>
  </si>
  <si>
    <t>Iwiński</t>
  </si>
  <si>
    <t>Kasiński</t>
  </si>
  <si>
    <t>Lasiński</t>
  </si>
  <si>
    <t>Łasiński</t>
  </si>
  <si>
    <t>Masiński</t>
  </si>
  <si>
    <t>Nasiński</t>
  </si>
  <si>
    <t>Osiński</t>
  </si>
  <si>
    <t>Pesiński</t>
  </si>
  <si>
    <t>Rasiński</t>
  </si>
  <si>
    <t>Stasiński</t>
  </si>
  <si>
    <t>Tasiński</t>
  </si>
  <si>
    <t>Usiński</t>
  </si>
  <si>
    <t>Wusiński</t>
  </si>
  <si>
    <t>Zesiński</t>
  </si>
  <si>
    <t>Nazwisko</t>
  </si>
  <si>
    <t>Lista uczniów</t>
  </si>
  <si>
    <t>Batycki</t>
  </si>
  <si>
    <t>Władysław</t>
  </si>
  <si>
    <t>Zofia</t>
  </si>
  <si>
    <t>imię</t>
  </si>
  <si>
    <t>płeć</t>
  </si>
  <si>
    <t>Basista</t>
  </si>
  <si>
    <t>Marek</t>
  </si>
  <si>
    <t>Bałabas</t>
  </si>
  <si>
    <t>Wacław</t>
  </si>
  <si>
    <t>Zbigniew</t>
  </si>
  <si>
    <t>Bizoń</t>
  </si>
  <si>
    <t>Wojciech</t>
  </si>
  <si>
    <t>Blicharczyk</t>
  </si>
  <si>
    <t>Małgorzata</t>
  </si>
  <si>
    <t>Chrobaczyński</t>
  </si>
  <si>
    <t>Ryszard</t>
  </si>
  <si>
    <t>Witold</t>
  </si>
  <si>
    <t>Domagała</t>
  </si>
  <si>
    <t>Sławomir</t>
  </si>
  <si>
    <t>Wiesław</t>
  </si>
  <si>
    <t>Dul</t>
  </si>
  <si>
    <t>Renata</t>
  </si>
  <si>
    <t>Waldemar</t>
  </si>
  <si>
    <t>Dróżdż</t>
  </si>
  <si>
    <t>Beata</t>
  </si>
  <si>
    <t>Gierlach</t>
  </si>
  <si>
    <t>Kazimiera</t>
  </si>
  <si>
    <t>Gajda</t>
  </si>
  <si>
    <t>Jerzy</t>
  </si>
  <si>
    <t>Tadeusz</t>
  </si>
  <si>
    <t>Głowacka</t>
  </si>
  <si>
    <t>Ewa</t>
  </si>
  <si>
    <t>Stanisław</t>
  </si>
  <si>
    <t>Gregorczyk</t>
  </si>
  <si>
    <t>Andrzej</t>
  </si>
  <si>
    <t>Gwizdak</t>
  </si>
  <si>
    <t>Hałasik</t>
  </si>
  <si>
    <t>Mariusz</t>
  </si>
  <si>
    <t>Jasińska</t>
  </si>
  <si>
    <t>Elżbieta</t>
  </si>
  <si>
    <t>Kałwa</t>
  </si>
  <si>
    <t>Irena</t>
  </si>
  <si>
    <t>Kaseja</t>
  </si>
  <si>
    <t>Roman</t>
  </si>
  <si>
    <t>Kasprzyk</t>
  </si>
  <si>
    <t>Kołodziej</t>
  </si>
  <si>
    <t>Eugeniusz</t>
  </si>
  <si>
    <t>Piotr</t>
  </si>
  <si>
    <t>Kilar</t>
  </si>
  <si>
    <t>Marzena</t>
  </si>
  <si>
    <t>Krztoń</t>
  </si>
  <si>
    <t>Dariusz</t>
  </si>
  <si>
    <t>Marta</t>
  </si>
  <si>
    <t>Kumik</t>
  </si>
  <si>
    <t>Lubojemska</t>
  </si>
  <si>
    <t>Alina</t>
  </si>
  <si>
    <t>Mariola</t>
  </si>
  <si>
    <t>Matusik</t>
  </si>
  <si>
    <t>Mazur</t>
  </si>
  <si>
    <t>Materniak</t>
  </si>
  <si>
    <t>Ireneusz</t>
  </si>
  <si>
    <t>Malik</t>
  </si>
  <si>
    <t>Julian</t>
  </si>
  <si>
    <t>Minorowicz</t>
  </si>
  <si>
    <t>Jan</t>
  </si>
  <si>
    <t>Krzysztof</t>
  </si>
  <si>
    <t>Nawracaj</t>
  </si>
  <si>
    <t>Nabożny</t>
  </si>
  <si>
    <t>Polek</t>
  </si>
  <si>
    <t>Piękoś</t>
  </si>
  <si>
    <t>Piotrowski</t>
  </si>
  <si>
    <t>Płatek</t>
  </si>
  <si>
    <t>Prejsnar</t>
  </si>
  <si>
    <t>Prajsnar</t>
  </si>
  <si>
    <t>Przepióra</t>
  </si>
  <si>
    <t>Rzeżnik</t>
  </si>
  <si>
    <t>Bogdan</t>
  </si>
  <si>
    <t>Jacek</t>
  </si>
  <si>
    <t>Rogoz</t>
  </si>
  <si>
    <t>Anna</t>
  </si>
  <si>
    <t>Iwona</t>
  </si>
  <si>
    <t>Ruszała</t>
  </si>
  <si>
    <t>Rymar</t>
  </si>
  <si>
    <t>Soczek</t>
  </si>
  <si>
    <t>Halina</t>
  </si>
  <si>
    <t>Marian</t>
  </si>
  <si>
    <t>Sowa</t>
  </si>
  <si>
    <t>Alicja</t>
  </si>
  <si>
    <t>Grzegorz</t>
  </si>
  <si>
    <t>Such</t>
  </si>
  <si>
    <t>Gawlik</t>
  </si>
  <si>
    <t>Stanisz-Krupa</t>
  </si>
  <si>
    <t>Szponar</t>
  </si>
  <si>
    <t>Śliż</t>
  </si>
  <si>
    <t>Śnieżek</t>
  </si>
  <si>
    <t>Tarnawska</t>
  </si>
  <si>
    <t>Bożena</t>
  </si>
  <si>
    <t>Turowski</t>
  </si>
  <si>
    <t>Turowska</t>
  </si>
  <si>
    <t>Uzar</t>
  </si>
  <si>
    <t>Urbowicz</t>
  </si>
  <si>
    <t>Wożniak</t>
  </si>
  <si>
    <t>Arkadiusz</t>
  </si>
  <si>
    <t>Wandycz</t>
  </si>
  <si>
    <t>Zięba</t>
  </si>
  <si>
    <t>Stanisława</t>
  </si>
  <si>
    <t>Buczek</t>
  </si>
  <si>
    <t>Gryc</t>
  </si>
  <si>
    <t>Adam</t>
  </si>
  <si>
    <t>Matys</t>
  </si>
  <si>
    <t>Barsznica</t>
  </si>
  <si>
    <t>Twardzik</t>
  </si>
  <si>
    <t>Lp.</t>
  </si>
  <si>
    <t>Pesel</t>
  </si>
  <si>
    <t>…</t>
  </si>
  <si>
    <t>Rok urodzenia</t>
  </si>
  <si>
    <t>Ilość dziewczyn</t>
  </si>
  <si>
    <t>Ilość chłopcow</t>
  </si>
  <si>
    <t>Razem uczestników</t>
  </si>
  <si>
    <t>Zestawienie zbiorcze</t>
  </si>
  <si>
    <t>osoby poniżej 18 lat mają zniżki do muzeum, a więc ważna jest informacja ile osób jest niepełnoletnich.</t>
  </si>
  <si>
    <t>Rok urodzenia to dwie pierwsze liczby z 'Pesel", natomiast do rozróżnienia płci przyjmij, że imiona żeńskie kończą się na "a"</t>
  </si>
  <si>
    <t>Na liście masz dane uczestników wycieczki. Organizator poprosil o dane zbiorcze, które potrzebuje do rozdzielenia miejsc noclegowych(ilość dziewczyn i chłopców), oraz</t>
  </si>
  <si>
    <t>Tytuł</t>
  </si>
  <si>
    <t>Przedmiot</t>
  </si>
  <si>
    <t>Ilość</t>
  </si>
  <si>
    <t>Cena</t>
  </si>
  <si>
    <t>Word</t>
  </si>
  <si>
    <t>Informatyka</t>
  </si>
  <si>
    <t>Excel</t>
  </si>
  <si>
    <t>Dyrektor w zreformowanej szkole</t>
  </si>
  <si>
    <t>Biblioteka</t>
  </si>
  <si>
    <t>Access</t>
  </si>
  <si>
    <t>Power Point</t>
  </si>
  <si>
    <t>Windows'2000</t>
  </si>
  <si>
    <t>Zarządzanie w oswiacie</t>
  </si>
  <si>
    <t>Chemia dla klasy 3</t>
  </si>
  <si>
    <t>Chemia</t>
  </si>
  <si>
    <t>Chemia dla klasy 2</t>
  </si>
  <si>
    <t>Windows'98</t>
  </si>
  <si>
    <t>Unix</t>
  </si>
  <si>
    <t>Zeszyt Ćwiczeń dla klasy 3</t>
  </si>
  <si>
    <t>Streszczenia lektur dla ucznia</t>
  </si>
  <si>
    <t>Opracowania lektur dla nauczyciela</t>
  </si>
  <si>
    <t>Linux</t>
  </si>
  <si>
    <t>Visual Basic</t>
  </si>
  <si>
    <t>C++</t>
  </si>
  <si>
    <t>HTML</t>
  </si>
  <si>
    <t>Podsumowanie</t>
  </si>
  <si>
    <t>Pozycja</t>
  </si>
  <si>
    <t>Razem ilość</t>
  </si>
  <si>
    <t>Razem wartość</t>
  </si>
  <si>
    <t>Ilość pozycji</t>
  </si>
  <si>
    <t>Nie zamówione pozycje</t>
  </si>
  <si>
    <t>Uzupełnij tabelkę "Podsumowanie", mam nadzieję, że nie muszę tłumaczyć co to jest wartość lub ilość pozycji ;)</t>
  </si>
  <si>
    <t>Wykonaj wykres podobny do tego jaki masz na rysunku</t>
  </si>
  <si>
    <t>Zapoznaj się z podanymi niżej poleceniami i do pracy, masz 40 minut.</t>
  </si>
  <si>
    <t>Ocena końcowa wystwiona Ci będzie na podstawie całej Twojej pracy</t>
  </si>
  <si>
    <t>Oparcuj tabelkę wg wzoru z rysunku. Zwróć uwagę na formatowanie i odpowiednie kolory</t>
  </si>
  <si>
    <t>Wprowadź odpowiednie formuły i policz wartości odpowiednich rozmiarów koszulek.</t>
  </si>
  <si>
    <t>Ilość dni roboczych</t>
  </si>
  <si>
    <t>Katowice</t>
  </si>
  <si>
    <t>Kraków</t>
  </si>
  <si>
    <t>Warszawa</t>
  </si>
  <si>
    <t>Wrocław</t>
  </si>
  <si>
    <t>Razem w                  miesiącach</t>
  </si>
  <si>
    <t>Liczba pracowników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</si>
  <si>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</si>
  <si>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</si>
  <si>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</si>
  <si>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</si>
  <si>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</si>
  <si>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</si>
  <si>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</si>
  <si>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</si>
  <si>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</si>
  <si>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</si>
  <si>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</si>
  <si>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</si>
  <si>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Procentowy udział płac pracowników filii w łącznej wysokości płac</t>
  </si>
  <si>
    <t xml:space="preserve">Wysokość wynagrodzenia za dzień pracy w Euro </t>
  </si>
  <si>
    <t>kurs Euro</t>
  </si>
  <si>
    <t xml:space="preserve">Wynagrodzenia w filiach w 2009 r. </t>
  </si>
  <si>
    <t>Jesteś Dyrektorem - Przedstawicielem zagranicznej firmy. Filie tej firmy maję siedziby w kilku miastach. Twoim zadaniem jest czuwanie nad wynagrodzeniem pracowników.</t>
  </si>
  <si>
    <t xml:space="preserve">Sporządź tabelę jak na rysunku poniżej. Uzupełnij wszystkie obliczenia. Wszystkie wartości w tabeli muszą być wyrażone w złotówkach. Wynagrodzenie jest uzależnione od ilości pracowników i ilości dni roboczych w miesiącu. </t>
  </si>
  <si>
    <t>Musisz przygotować wypłatę gotówkową dla swoich pracowników. W celu sprawnego przygotowania gotówki do wypłaty przygotuj tzw. "sort" czyli oblicz ile nominałów będziesz potrzebował do wypłaty.</t>
  </si>
  <si>
    <t>Pracownik</t>
  </si>
  <si>
    <t>Kwota</t>
  </si>
  <si>
    <t>Nominały banknotów i bilonu w złotych</t>
  </si>
  <si>
    <t>reszta</t>
  </si>
  <si>
    <t>pracownik 1</t>
  </si>
  <si>
    <t>pracownik 2</t>
  </si>
  <si>
    <t>pracownik 3</t>
  </si>
  <si>
    <t>pracownik 4</t>
  </si>
  <si>
    <t>pracownik 5</t>
  </si>
  <si>
    <t>pracownik 6</t>
  </si>
  <si>
    <t>pracownik 7</t>
  </si>
  <si>
    <t>pracownik 8</t>
  </si>
  <si>
    <t>ZESTAWIENIE NOMINAŁÓW DO WYPŁATY</t>
  </si>
  <si>
    <t>BANKNOTY</t>
  </si>
  <si>
    <t>BILON</t>
  </si>
  <si>
    <t>Nominał</t>
  </si>
  <si>
    <t>Liczba</t>
  </si>
  <si>
    <t>RAZEM</t>
  </si>
  <si>
    <t>pracownik 9</t>
  </si>
  <si>
    <t>pracownik 10</t>
  </si>
  <si>
    <t>Tutaj wpisz swoje dane - Nazwisko, imię, klasa</t>
  </si>
  <si>
    <t>Wartość</t>
  </si>
  <si>
    <t>W ramach akcji charytatywnej młodzież sprzedawała "cegiełki".</t>
  </si>
  <si>
    <t>Przygotuj tabelę obliczeniową, która usprawni młodzieży akcję sprzedaży.</t>
  </si>
  <si>
    <t>uzyskasz tabelę wartości "cegiełek" w zależności od ich cen i zakupionej ilości.</t>
  </si>
  <si>
    <t>cena cegiełki</t>
  </si>
  <si>
    <t>ilość</t>
  </si>
  <si>
    <t>W komórce L22 oblicz wartość zakupu pięciu cegiełek po 2,50 zł i ośmiu cegiełek po 4,50 zł.</t>
  </si>
  <si>
    <t>a w komórce L23 oblicz wartość zakupu trzech cegiełek po 3,50 zł i siedmiu cegiełek po 1,50 zł.</t>
  </si>
  <si>
    <t>Do komórki C9 wprowadź jedną formułę, po skopiowaniu której do zakresu C9:L18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</si>
</sst>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\ _z_ł_-;\-* #,##0\ _z_ł_-;_-* &quot;-&quot;??\ _z_ł_-;_-@_-"/>
    <numFmt numFmtId="166" formatCode="#,##0\ &quot;zł&quot;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0"/>
      <name val="MS Sans Serif"/>
      <charset val="238"/>
    </font>
    <font>
      <sz val="8"/>
      <color indexed="8"/>
      <name val="Arial CE"/>
      <charset val="238"/>
    </font>
    <font>
      <b/>
      <sz val="12"/>
      <color indexed="8"/>
      <name val="Arial CE"/>
      <family val="2"/>
      <charset val="238"/>
    </font>
    <font>
      <sz val="8"/>
      <name val="Arial CE"/>
      <charset val="238"/>
    </font>
    <font>
      <sz val="11"/>
      <color indexed="8"/>
      <name val="Arial CE"/>
      <charset val="238"/>
    </font>
    <font>
      <sz val="11"/>
      <name val="MS Sans Serif"/>
      <charset val="238"/>
    </font>
    <font>
      <sz val="8"/>
      <color indexed="9"/>
      <name val="Arial CE"/>
      <family val="2"/>
      <charset val="238"/>
    </font>
    <font>
      <sz val="11"/>
      <name val="Arial CE"/>
      <charset val="238"/>
    </font>
    <font>
      <i/>
      <sz val="12"/>
      <color indexed="8"/>
      <name val="Arial CE"/>
      <family val="2"/>
      <charset val="238"/>
    </font>
    <font>
      <b/>
      <sz val="8"/>
      <color indexed="8"/>
      <name val="Arial CE"/>
      <charset val="238"/>
    </font>
    <font>
      <b/>
      <sz val="11"/>
      <color indexed="18"/>
      <name val="Arial CE"/>
      <family val="2"/>
      <charset val="238"/>
    </font>
    <font>
      <sz val="8"/>
      <color indexed="18"/>
      <name val="Arial CE"/>
      <charset val="238"/>
    </font>
    <font>
      <b/>
      <sz val="8"/>
      <color indexed="16"/>
      <name val="Arial CE"/>
      <charset val="238"/>
    </font>
    <font>
      <b/>
      <sz val="11"/>
      <color indexed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color indexed="11"/>
      <name val="Arial CE"/>
      <family val="2"/>
      <charset val="238"/>
    </font>
    <font>
      <b/>
      <sz val="10"/>
      <color indexed="11"/>
      <name val="Arial CE"/>
      <family val="2"/>
      <charset val="238"/>
    </font>
    <font>
      <b/>
      <sz val="12"/>
      <color indexed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 CE"/>
      <charset val="238"/>
    </font>
    <font>
      <sz val="14"/>
      <name val="Arial CE"/>
      <family val="2"/>
      <charset val="238"/>
    </font>
    <font>
      <sz val="14"/>
      <color indexed="12"/>
      <name val="Arial CE"/>
      <family val="2"/>
      <charset val="238"/>
    </font>
    <font>
      <sz val="14"/>
      <color indexed="17"/>
      <name val="Arial CE"/>
      <family val="2"/>
      <charset val="238"/>
    </font>
    <font>
      <sz val="14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8"/>
      <color indexed="43"/>
      <name val="Arial CE"/>
      <family val="2"/>
      <charset val="238"/>
    </font>
    <font>
      <sz val="9"/>
      <color indexed="43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4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2" applyFont="1"/>
    <xf numFmtId="0" fontId="2" fillId="0" borderId="0" xfId="2"/>
    <xf numFmtId="0" fontId="5" fillId="0" borderId="0" xfId="2" applyFont="1" applyAlignment="1">
      <alignment vertical="center"/>
    </xf>
    <xf numFmtId="0" fontId="2" fillId="0" borderId="0" xfId="2" applyAlignment="1">
      <alignment vertical="center"/>
    </xf>
    <xf numFmtId="0" fontId="16" fillId="0" borderId="0" xfId="0" applyFont="1"/>
    <xf numFmtId="44" fontId="1" fillId="0" borderId="0" xfId="4"/>
    <xf numFmtId="0" fontId="0" fillId="0" borderId="0" xfId="0" applyBorder="1"/>
    <xf numFmtId="0" fontId="0" fillId="0" borderId="1" xfId="0" applyBorder="1"/>
    <xf numFmtId="0" fontId="17" fillId="0" borderId="0" xfId="0" applyFont="1"/>
    <xf numFmtId="0" fontId="19" fillId="0" borderId="0" xfId="2" applyFont="1"/>
    <xf numFmtId="0" fontId="8" fillId="0" borderId="0" xfId="2" applyFont="1"/>
    <xf numFmtId="0" fontId="0" fillId="0" borderId="2" xfId="0" applyBorder="1"/>
    <xf numFmtId="44" fontId="2" fillId="0" borderId="0" xfId="2" applyNumberFormat="1"/>
    <xf numFmtId="44" fontId="2" fillId="0" borderId="0" xfId="2" applyNumberFormat="1" applyAlignment="1">
      <alignment horizontal="right"/>
    </xf>
    <xf numFmtId="44" fontId="18" fillId="0" borderId="0" xfId="0" applyNumberFormat="1" applyFont="1"/>
    <xf numFmtId="44" fontId="5" fillId="0" borderId="0" xfId="4" applyFont="1"/>
    <xf numFmtId="44" fontId="5" fillId="0" borderId="0" xfId="4" applyFont="1" applyAlignment="1">
      <alignment vertical="center"/>
    </xf>
    <xf numFmtId="165" fontId="5" fillId="0" borderId="0" xfId="1" applyNumberFormat="1" applyFont="1" applyAlignment="1">
      <alignment horizontal="center"/>
    </xf>
    <xf numFmtId="0" fontId="5" fillId="0" borderId="0" xfId="2" applyFont="1" applyAlignment="1">
      <alignment horizontal="center"/>
    </xf>
    <xf numFmtId="44" fontId="5" fillId="0" borderId="0" xfId="2" applyNumberFormat="1" applyFont="1" applyAlignment="1">
      <alignment vertical="center"/>
    </xf>
    <xf numFmtId="0" fontId="22" fillId="0" borderId="0" xfId="0" applyFont="1"/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0" borderId="6" xfId="0" applyFont="1" applyBorder="1"/>
    <xf numFmtId="0" fontId="21" fillId="0" borderId="2" xfId="0" applyFont="1" applyBorder="1"/>
    <xf numFmtId="0" fontId="21" fillId="0" borderId="7" xfId="0" applyFont="1" applyBorder="1"/>
    <xf numFmtId="0" fontId="21" fillId="2" borderId="3" xfId="0" applyFont="1" applyFill="1" applyBorder="1" applyAlignment="1">
      <alignment horizontal="left" vertical="center" wrapText="1"/>
    </xf>
    <xf numFmtId="0" fontId="21" fillId="0" borderId="5" xfId="0" applyFont="1" applyBorder="1"/>
    <xf numFmtId="0" fontId="21" fillId="2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8" xfId="0" applyFont="1" applyBorder="1"/>
    <xf numFmtId="0" fontId="21" fillId="0" borderId="1" xfId="0" applyFont="1" applyBorder="1"/>
    <xf numFmtId="0" fontId="21" fillId="0" borderId="9" xfId="0" applyFont="1" applyBorder="1"/>
    <xf numFmtId="0" fontId="20" fillId="0" borderId="2" xfId="0" applyFont="1" applyBorder="1"/>
    <xf numFmtId="0" fontId="23" fillId="2" borderId="2" xfId="0" applyFont="1" applyFill="1" applyBorder="1" applyAlignment="1">
      <alignment horizontal="center" vertical="center" wrapText="1"/>
    </xf>
    <xf numFmtId="0" fontId="20" fillId="0" borderId="0" xfId="0" applyFont="1" applyBorder="1"/>
    <xf numFmtId="1" fontId="0" fillId="0" borderId="2" xfId="0" applyNumberFormat="1" applyBorder="1"/>
    <xf numFmtId="0" fontId="23" fillId="2" borderId="10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0" fillId="0" borderId="2" xfId="0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Continuous"/>
    </xf>
    <xf numFmtId="0" fontId="0" fillId="0" borderId="19" xfId="0" applyBorder="1"/>
    <xf numFmtId="0" fontId="26" fillId="0" borderId="2" xfId="0" applyFont="1" applyFill="1" applyBorder="1" applyAlignment="1">
      <alignment horizontal="centerContinuous"/>
    </xf>
    <xf numFmtId="0" fontId="26" fillId="0" borderId="2" xfId="0" applyFont="1" applyBorder="1" applyAlignment="1">
      <alignment horizontal="centerContinuous"/>
    </xf>
    <xf numFmtId="0" fontId="27" fillId="0" borderId="2" xfId="0" applyFont="1" applyBorder="1" applyAlignment="1">
      <alignment horizontal="centerContinuous"/>
    </xf>
    <xf numFmtId="0" fontId="2" fillId="2" borderId="0" xfId="2" applyFill="1" applyBorder="1"/>
    <xf numFmtId="0" fontId="3" fillId="2" borderId="0" xfId="2" applyFont="1" applyFill="1" applyBorder="1"/>
    <xf numFmtId="0" fontId="4" fillId="2" borderId="0" xfId="2" applyFont="1" applyFill="1" applyBorder="1"/>
    <xf numFmtId="0" fontId="5" fillId="2" borderId="0" xfId="2" applyFont="1" applyFill="1" applyBorder="1"/>
    <xf numFmtId="0" fontId="5" fillId="2" borderId="0" xfId="2" applyFont="1" applyFill="1"/>
    <xf numFmtId="0" fontId="6" fillId="2" borderId="0" xfId="2" applyFont="1" applyFill="1" applyBorder="1"/>
    <xf numFmtId="0" fontId="7" fillId="2" borderId="0" xfId="2" applyFont="1" applyFill="1" applyBorder="1"/>
    <xf numFmtId="0" fontId="8" fillId="2" borderId="0" xfId="2" applyFont="1" applyFill="1" applyBorder="1"/>
    <xf numFmtId="0" fontId="9" fillId="2" borderId="0" xfId="2" applyFont="1" applyFill="1" applyBorder="1" applyAlignment="1">
      <alignment vertical="center"/>
    </xf>
    <xf numFmtId="0" fontId="10" fillId="2" borderId="0" xfId="2" applyFont="1" applyFill="1" applyBorder="1"/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2" borderId="0" xfId="2" applyFont="1" applyFill="1" applyBorder="1"/>
    <xf numFmtId="0" fontId="12" fillId="2" borderId="0" xfId="2" applyFont="1" applyFill="1" applyBorder="1"/>
    <xf numFmtId="164" fontId="13" fillId="2" borderId="0" xfId="2" applyNumberFormat="1" applyFont="1" applyFill="1" applyBorder="1"/>
    <xf numFmtId="0" fontId="14" fillId="2" borderId="0" xfId="2" applyFont="1" applyFill="1" applyBorder="1"/>
    <xf numFmtId="0" fontId="13" fillId="2" borderId="0" xfId="2" applyFont="1" applyFill="1" applyBorder="1"/>
    <xf numFmtId="0" fontId="15" fillId="2" borderId="0" xfId="2" applyFont="1" applyFill="1" applyBorder="1"/>
    <xf numFmtId="0" fontId="19" fillId="2" borderId="0" xfId="2" applyFont="1" applyFill="1"/>
    <xf numFmtId="0" fontId="19" fillId="2" borderId="0" xfId="2" applyFont="1" applyFill="1" applyBorder="1" applyAlignment="1">
      <alignment horizontal="right"/>
    </xf>
    <xf numFmtId="0" fontId="19" fillId="2" borderId="0" xfId="2" applyFont="1" applyFill="1" applyBorder="1"/>
    <xf numFmtId="0" fontId="28" fillId="2" borderId="0" xfId="2" applyFont="1" applyFill="1" applyBorder="1" applyAlignment="1">
      <alignment vertical="center"/>
    </xf>
    <xf numFmtId="0" fontId="30" fillId="0" borderId="20" xfId="0" applyFont="1" applyBorder="1"/>
    <xf numFmtId="0" fontId="30" fillId="0" borderId="0" xfId="0" applyFont="1" applyBorder="1"/>
    <xf numFmtId="0" fontId="30" fillId="0" borderId="21" xfId="0" applyFont="1" applyBorder="1"/>
    <xf numFmtId="0" fontId="29" fillId="4" borderId="22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6" borderId="26" xfId="0" applyNumberFormat="1" applyFont="1" applyFill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0" borderId="2" xfId="4" applyNumberFormat="1" applyFont="1" applyBorder="1" applyAlignment="1">
      <alignment horizontal="right" vertical="center" wrapText="1"/>
    </xf>
    <xf numFmtId="0" fontId="30" fillId="0" borderId="7" xfId="0" applyNumberFormat="1" applyFont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30" fillId="0" borderId="19" xfId="3" applyNumberFormat="1" applyFont="1" applyBorder="1" applyAlignment="1">
      <alignment horizontal="center" vertical="center" wrapText="1"/>
    </xf>
    <xf numFmtId="0" fontId="30" fillId="0" borderId="31" xfId="3" applyNumberFormat="1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8" fontId="31" fillId="2" borderId="34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0" fillId="0" borderId="6" xfId="0" applyBorder="1"/>
    <xf numFmtId="0" fontId="0" fillId="0" borderId="10" xfId="0" applyBorder="1"/>
    <xf numFmtId="2" fontId="0" fillId="0" borderId="2" xfId="0" applyNumberFormat="1" applyBorder="1"/>
    <xf numFmtId="2" fontId="0" fillId="0" borderId="0" xfId="0" applyNumberFormat="1"/>
    <xf numFmtId="2" fontId="16" fillId="3" borderId="9" xfId="0" applyNumberFormat="1" applyFont="1" applyFill="1" applyBorder="1"/>
    <xf numFmtId="0" fontId="0" fillId="8" borderId="9" xfId="0" applyFill="1" applyBorder="1"/>
    <xf numFmtId="0" fontId="0" fillId="0" borderId="0" xfId="0" applyNumberFormat="1"/>
    <xf numFmtId="2" fontId="0" fillId="0" borderId="0" xfId="0" applyNumberFormat="1" applyBorder="1"/>
    <xf numFmtId="0" fontId="33" fillId="0" borderId="0" xfId="0" applyFont="1"/>
    <xf numFmtId="0" fontId="33" fillId="0" borderId="38" xfId="0" applyFont="1" applyBorder="1"/>
    <xf numFmtId="0" fontId="33" fillId="0" borderId="55" xfId="0" applyFont="1" applyBorder="1" applyAlignment="1">
      <alignment horizontal="centerContinuous"/>
    </xf>
    <xf numFmtId="0" fontId="33" fillId="0" borderId="10" xfId="0" applyFont="1" applyBorder="1"/>
    <xf numFmtId="0" fontId="33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3" fillId="0" borderId="0" xfId="0" applyFont="1" applyAlignment="1">
      <alignment horizontal="center"/>
    </xf>
    <xf numFmtId="0" fontId="34" fillId="0" borderId="58" xfId="0" applyFont="1" applyBorder="1"/>
    <xf numFmtId="0" fontId="33" fillId="0" borderId="59" xfId="0" applyFont="1" applyBorder="1"/>
    <xf numFmtId="0" fontId="35" fillId="0" borderId="58" xfId="0" applyFont="1" applyBorder="1"/>
    <xf numFmtId="2" fontId="33" fillId="0" borderId="59" xfId="0" applyNumberFormat="1" applyFont="1" applyBorder="1"/>
    <xf numFmtId="0" fontId="34" fillId="0" borderId="2" xfId="0" applyFont="1" applyBorder="1"/>
    <xf numFmtId="0" fontId="33" fillId="0" borderId="61" xfId="0" applyFont="1" applyBorder="1"/>
    <xf numFmtId="0" fontId="35" fillId="0" borderId="2" xfId="0" applyFont="1" applyBorder="1"/>
    <xf numFmtId="2" fontId="33" fillId="0" borderId="61" xfId="0" applyNumberFormat="1" applyFont="1" applyBorder="1"/>
    <xf numFmtId="0" fontId="34" fillId="0" borderId="63" xfId="0" applyFont="1" applyBorder="1"/>
    <xf numFmtId="0" fontId="33" fillId="0" borderId="64" xfId="0" applyFont="1" applyBorder="1"/>
    <xf numFmtId="0" fontId="33" fillId="0" borderId="35" xfId="0" applyFont="1" applyBorder="1"/>
    <xf numFmtId="0" fontId="33" fillId="0" borderId="36" xfId="0" applyFont="1" applyBorder="1"/>
    <xf numFmtId="2" fontId="36" fillId="0" borderId="37" xfId="0" applyNumberFormat="1" applyFont="1" applyBorder="1"/>
    <xf numFmtId="166" fontId="20" fillId="0" borderId="57" xfId="0" applyNumberFormat="1" applyFont="1" applyBorder="1"/>
    <xf numFmtId="166" fontId="20" fillId="0" borderId="60" xfId="0" applyNumberFormat="1" applyFont="1" applyBorder="1"/>
    <xf numFmtId="166" fontId="20" fillId="0" borderId="62" xfId="0" applyNumberFormat="1" applyFont="1" applyBorder="1"/>
    <xf numFmtId="164" fontId="20" fillId="0" borderId="57" xfId="0" applyNumberFormat="1" applyFont="1" applyBorder="1"/>
    <xf numFmtId="164" fontId="20" fillId="0" borderId="60" xfId="0" applyNumberFormat="1" applyFont="1" applyBorder="1"/>
    <xf numFmtId="0" fontId="20" fillId="0" borderId="35" xfId="0" applyFont="1" applyBorder="1" applyAlignment="1">
      <alignment horizontal="center"/>
    </xf>
    <xf numFmtId="0" fontId="37" fillId="0" borderId="5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38" fillId="0" borderId="56" xfId="0" quotePrefix="1" applyFont="1" applyBorder="1" applyAlignment="1">
      <alignment horizontal="center"/>
    </xf>
    <xf numFmtId="0" fontId="5" fillId="2" borderId="35" xfId="2" applyFont="1" applyFill="1" applyBorder="1" applyAlignment="1">
      <alignment horizontal="left"/>
    </xf>
    <xf numFmtId="0" fontId="5" fillId="2" borderId="36" xfId="2" applyFont="1" applyFill="1" applyBorder="1" applyAlignment="1">
      <alignment horizontal="left"/>
    </xf>
    <xf numFmtId="0" fontId="5" fillId="2" borderId="37" xfId="2" applyFont="1" applyFill="1" applyBorder="1" applyAlignment="1">
      <alignment horizontal="left"/>
    </xf>
    <xf numFmtId="0" fontId="16" fillId="3" borderId="50" xfId="0" quotePrefix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2" xfId="0" quotePrefix="1" applyFont="1" applyFill="1" applyBorder="1" applyAlignment="1">
      <alignment horizontal="center"/>
    </xf>
    <xf numFmtId="0" fontId="16" fillId="3" borderId="53" xfId="0" applyFont="1" applyFill="1" applyBorder="1" applyAlignment="1">
      <alignment horizontal="center"/>
    </xf>
    <xf numFmtId="0" fontId="16" fillId="3" borderId="54" xfId="0" applyFont="1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0" fontId="29" fillId="5" borderId="41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29" fillId="5" borderId="43" xfId="0" applyFont="1" applyFill="1" applyBorder="1" applyAlignment="1">
      <alignment horizontal="center" vertical="center"/>
    </xf>
    <xf numFmtId="0" fontId="30" fillId="7" borderId="44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/>
    </xf>
    <xf numFmtId="0" fontId="1" fillId="0" borderId="47" xfId="0" applyFont="1" applyBorder="1" applyAlignment="1"/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4" fillId="3" borderId="65" xfId="0" applyFont="1" applyFill="1" applyBorder="1" applyAlignment="1">
      <alignment horizontal="center"/>
    </xf>
    <xf numFmtId="0" fontId="18" fillId="0" borderId="2" xfId="0" applyFont="1" applyBorder="1"/>
    <xf numFmtId="0" fontId="39" fillId="9" borderId="3" xfId="0" applyFont="1" applyFill="1" applyBorder="1" applyAlignment="1">
      <alignment horizontal="center" vertical="center" wrapText="1"/>
    </xf>
    <xf numFmtId="0" fontId="39" fillId="9" borderId="4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39" fillId="9" borderId="2" xfId="0" applyFont="1" applyFill="1" applyBorder="1" applyAlignment="1">
      <alignment horizontal="center" vertical="center"/>
    </xf>
    <xf numFmtId="0" fontId="39" fillId="9" borderId="7" xfId="0" applyFont="1" applyFill="1" applyBorder="1" applyAlignment="1">
      <alignment horizontal="center" vertical="center"/>
    </xf>
    <xf numFmtId="44" fontId="39" fillId="9" borderId="6" xfId="4" applyFont="1" applyFill="1" applyBorder="1" applyAlignment="1">
      <alignment horizontal="center" vertical="center"/>
    </xf>
    <xf numFmtId="44" fontId="21" fillId="0" borderId="2" xfId="0" applyNumberFormat="1" applyFont="1" applyBorder="1" applyAlignment="1">
      <alignment horizontal="center" vertical="center"/>
    </xf>
    <xf numFmtId="44" fontId="21" fillId="0" borderId="7" xfId="0" applyNumberFormat="1" applyFont="1" applyBorder="1" applyAlignment="1">
      <alignment horizontal="center" vertical="center"/>
    </xf>
    <xf numFmtId="44" fontId="39" fillId="9" borderId="1" xfId="4" applyFont="1" applyFill="1" applyBorder="1" applyAlignment="1">
      <alignment horizontal="center" vertical="center"/>
    </xf>
    <xf numFmtId="44" fontId="21" fillId="0" borderId="9" xfId="0" applyNumberFormat="1" applyFont="1" applyBorder="1" applyAlignment="1">
      <alignment horizontal="center" vertical="center"/>
    </xf>
    <xf numFmtId="44" fontId="21" fillId="0" borderId="8" xfId="0" applyNumberFormat="1" applyFont="1" applyBorder="1" applyAlignment="1">
      <alignment horizontal="center" vertical="center"/>
    </xf>
    <xf numFmtId="44" fontId="40" fillId="9" borderId="2" xfId="0" applyNumberFormat="1" applyFont="1" applyFill="1" applyBorder="1"/>
  </cellXfs>
  <cellStyles count="5">
    <cellStyle name="Dziesiętny" xfId="1" builtinId="3"/>
    <cellStyle name="Normalny" xfId="0" builtinId="0"/>
    <cellStyle name="Normalny_zadanie9" xfId="2"/>
    <cellStyle name="Procentowy" xfId="3" builtinId="5"/>
    <cellStyle name="Walutowy" xfId="4" builtinId="4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5</xdr:row>
      <xdr:rowOff>160020</xdr:rowOff>
    </xdr:from>
    <xdr:to>
      <xdr:col>6</xdr:col>
      <xdr:colOff>7620</xdr:colOff>
      <xdr:row>15</xdr:row>
      <xdr:rowOff>38100</xdr:rowOff>
    </xdr:to>
    <xdr:pic>
      <xdr:nvPicPr>
        <xdr:cNvPr id="92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838200"/>
          <a:ext cx="421386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32</xdr:row>
      <xdr:rowOff>129540</xdr:rowOff>
    </xdr:from>
    <xdr:to>
      <xdr:col>5</xdr:col>
      <xdr:colOff>312420</xdr:colOff>
      <xdr:row>46</xdr:row>
      <xdr:rowOff>76200</xdr:rowOff>
    </xdr:to>
    <xdr:pic>
      <xdr:nvPicPr>
        <xdr:cNvPr id="51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70220"/>
          <a:ext cx="5913120" cy="2293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2"/>
  <sheetViews>
    <sheetView showGridLines="0" tabSelected="1" workbookViewId="0">
      <selection activeCell="J11" sqref="J11"/>
    </sheetView>
  </sheetViews>
  <sheetFormatPr defaultColWidth="10" defaultRowHeight="12.6" x14ac:dyDescent="0.25"/>
  <cols>
    <col min="1" max="1" width="2" style="1" customWidth="1"/>
    <col min="2" max="2" width="16" style="1" customWidth="1"/>
    <col min="3" max="3" width="6" style="1" customWidth="1"/>
    <col min="4" max="4" width="11.33203125" style="1" customWidth="1"/>
    <col min="5" max="5" width="11" style="1" customWidth="1"/>
    <col min="6" max="6" width="12.5546875" style="1" customWidth="1"/>
    <col min="7" max="7" width="11" style="1" customWidth="1"/>
    <col min="8" max="8" width="11.33203125" style="1" customWidth="1"/>
    <col min="9" max="246" width="10" style="1" customWidth="1"/>
    <col min="247" max="247" width="12.5546875" style="1" customWidth="1"/>
    <col min="248" max="255" width="10" style="1" customWidth="1"/>
    <col min="256" max="16384" width="10" style="2"/>
  </cols>
  <sheetData>
    <row r="1" spans="1:255" ht="20.25" customHeight="1" x14ac:dyDescent="0.3">
      <c r="A1" s="59"/>
      <c r="B1" s="60"/>
      <c r="C1" s="61" t="s">
        <v>0</v>
      </c>
      <c r="D1" s="60"/>
      <c r="E1" s="60"/>
      <c r="F1" s="60"/>
      <c r="G1" s="62"/>
      <c r="H1" s="62"/>
      <c r="I1" s="62"/>
      <c r="J1" s="62"/>
      <c r="K1" s="62"/>
      <c r="L1" s="62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IK1" s="2"/>
      <c r="IL1" s="2"/>
      <c r="IM1" s="2"/>
      <c r="IN1" s="2"/>
      <c r="IO1" s="2"/>
      <c r="IS1" s="11" t="s">
        <v>15</v>
      </c>
    </row>
    <row r="2" spans="1:255" ht="12.75" customHeight="1" x14ac:dyDescent="0.25">
      <c r="A2" s="59"/>
      <c r="B2" s="60"/>
      <c r="C2" s="62"/>
      <c r="D2" s="60"/>
      <c r="E2" s="60"/>
      <c r="F2" s="60"/>
      <c r="G2" s="62"/>
      <c r="H2" s="62"/>
      <c r="I2" s="62"/>
      <c r="J2" s="62"/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IK2" s="2"/>
      <c r="IL2" s="2"/>
      <c r="IM2" s="2"/>
      <c r="IN2" s="2"/>
      <c r="IO2" s="2"/>
    </row>
    <row r="3" spans="1:255" ht="12.75" customHeight="1" x14ac:dyDescent="0.25">
      <c r="A3" s="59"/>
      <c r="B3" s="60"/>
      <c r="C3" s="64"/>
      <c r="D3" s="60"/>
      <c r="E3" s="60"/>
      <c r="F3" s="60"/>
      <c r="G3" s="62"/>
      <c r="H3" s="62"/>
      <c r="I3" s="62"/>
      <c r="J3" s="62"/>
      <c r="K3" s="62"/>
      <c r="L3" s="6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IK3" s="2"/>
      <c r="IL3" s="1" t="s">
        <v>12</v>
      </c>
      <c r="IM3" s="1" t="s">
        <v>13</v>
      </c>
      <c r="IN3" s="1" t="s">
        <v>14</v>
      </c>
      <c r="IO3" s="2"/>
    </row>
    <row r="4" spans="1:255" ht="12.75" customHeight="1" x14ac:dyDescent="0.25">
      <c r="A4" s="59"/>
      <c r="B4" s="60"/>
      <c r="C4" s="64" t="s">
        <v>224</v>
      </c>
      <c r="D4" s="60"/>
      <c r="E4" s="60"/>
      <c r="F4" s="60"/>
      <c r="G4" s="62"/>
      <c r="H4" s="62"/>
      <c r="I4" s="62"/>
      <c r="J4" s="62"/>
      <c r="K4" s="62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IK4" s="1" t="s">
        <v>16</v>
      </c>
      <c r="IL4" s="13">
        <f>'10punktów'!$C$30</f>
        <v>0</v>
      </c>
      <c r="IM4" s="16">
        <v>6000</v>
      </c>
      <c r="IN4" s="2">
        <f>IF(IL4=IM4,20,0)</f>
        <v>0</v>
      </c>
      <c r="IO4" s="2"/>
    </row>
    <row r="5" spans="1:255" ht="12.75" customHeight="1" x14ac:dyDescent="0.25">
      <c r="A5" s="59"/>
      <c r="B5" s="60"/>
      <c r="C5" s="64"/>
      <c r="D5" s="60"/>
      <c r="E5" s="60"/>
      <c r="F5" s="60"/>
      <c r="G5" s="62"/>
      <c r="H5" s="62"/>
      <c r="I5" s="62"/>
      <c r="J5" s="62"/>
      <c r="K5" s="62"/>
      <c r="L5" s="62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IL5" s="13"/>
      <c r="IM5" s="16"/>
      <c r="IO5" s="2"/>
    </row>
    <row r="6" spans="1:255" ht="13.5" customHeight="1" thickBot="1" x14ac:dyDescent="0.4">
      <c r="A6" s="59"/>
      <c r="B6" s="60"/>
      <c r="C6" s="65"/>
      <c r="D6" s="62"/>
      <c r="E6" s="62"/>
      <c r="F6" s="66"/>
      <c r="G6" s="66"/>
      <c r="H6" s="66"/>
      <c r="I6" s="62"/>
      <c r="J6" s="62"/>
      <c r="K6" s="62"/>
      <c r="L6" s="62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IK6" s="1" t="s">
        <v>17</v>
      </c>
      <c r="IL6" s="13">
        <f>'10punktów'!$F$28</f>
        <v>0</v>
      </c>
      <c r="IM6" s="16">
        <v>6000</v>
      </c>
      <c r="IN6" s="2">
        <f>IF(IL6=IM6,20,0)</f>
        <v>0</v>
      </c>
      <c r="IO6" s="2"/>
    </row>
    <row r="7" spans="1:255" ht="24.75" customHeight="1" thickBot="1" x14ac:dyDescent="0.3">
      <c r="A7" s="60"/>
      <c r="B7" s="67" t="s">
        <v>274</v>
      </c>
      <c r="C7" s="67"/>
      <c r="D7" s="62"/>
      <c r="E7" s="62"/>
      <c r="F7" s="149"/>
      <c r="G7" s="150"/>
      <c r="H7" s="150"/>
      <c r="I7" s="150"/>
      <c r="J7" s="151"/>
      <c r="K7" s="62"/>
      <c r="L7" s="62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IK7" s="1" t="s">
        <v>18</v>
      </c>
      <c r="IL7" s="13">
        <f>'10punktów'!$F$43</f>
        <v>0</v>
      </c>
      <c r="IM7" s="16">
        <v>1447.29</v>
      </c>
      <c r="IN7" s="2">
        <f>IF(IL7=IM7,20,0)</f>
        <v>0</v>
      </c>
    </row>
    <row r="8" spans="1:255" ht="6" customHeight="1" x14ac:dyDescent="0.25">
      <c r="A8" s="62"/>
      <c r="B8" s="60"/>
      <c r="C8" s="60"/>
      <c r="D8" s="59"/>
      <c r="E8" s="60"/>
      <c r="F8" s="60"/>
      <c r="G8" s="62"/>
      <c r="H8" s="62"/>
      <c r="I8" s="62"/>
      <c r="J8" s="62"/>
      <c r="K8" s="62"/>
      <c r="L8" s="62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IM8" s="16"/>
    </row>
    <row r="9" spans="1:255" ht="12.75" customHeight="1" x14ac:dyDescent="0.3">
      <c r="A9" s="62"/>
      <c r="B9" s="68" t="s">
        <v>1</v>
      </c>
      <c r="C9" s="60"/>
      <c r="D9" s="60"/>
      <c r="E9" s="60"/>
      <c r="F9" s="60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IK9" s="1" t="s">
        <v>4</v>
      </c>
      <c r="IL9" s="14" t="e">
        <f>#REF!</f>
        <v>#REF!</v>
      </c>
      <c r="IM9" s="16">
        <v>200736</v>
      </c>
      <c r="IN9" s="2" t="e">
        <f>IF(IL9=IM9,50,0)</f>
        <v>#REF!</v>
      </c>
    </row>
    <row r="10" spans="1:255" ht="4.5" customHeight="1" x14ac:dyDescent="0.25">
      <c r="A10" s="62"/>
      <c r="B10" s="62"/>
      <c r="C10" s="60"/>
      <c r="D10" s="60"/>
      <c r="E10" s="60"/>
      <c r="F10" s="60"/>
      <c r="G10" s="62"/>
      <c r="H10" s="62"/>
      <c r="I10" s="62"/>
      <c r="J10" s="62"/>
      <c r="K10" s="62"/>
      <c r="L10" s="62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IM10" s="16"/>
    </row>
    <row r="11" spans="1:255" s="4" customFormat="1" ht="19.5" customHeight="1" x14ac:dyDescent="0.25">
      <c r="A11" s="69"/>
      <c r="B11" s="70" t="s">
        <v>7</v>
      </c>
      <c r="C11" s="71"/>
      <c r="D11" s="71"/>
      <c r="E11" s="71"/>
      <c r="F11" s="71"/>
      <c r="G11" s="69"/>
      <c r="H11" s="69"/>
      <c r="I11" s="69"/>
      <c r="J11" s="69"/>
      <c r="K11" s="69"/>
      <c r="L11" s="69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1" t="s">
        <v>19</v>
      </c>
      <c r="IL11" s="14" t="e">
        <f>#REF!</f>
        <v>#REF!</v>
      </c>
      <c r="IM11" s="18"/>
      <c r="IN11" s="2" t="e">
        <f>IL11</f>
        <v>#REF!</v>
      </c>
      <c r="IO11" s="3"/>
      <c r="IP11" s="3"/>
      <c r="IQ11" s="3"/>
      <c r="IR11" s="3"/>
      <c r="IS11" s="3"/>
      <c r="IT11" s="3"/>
      <c r="IU11" s="3"/>
    </row>
    <row r="12" spans="1:255" s="4" customFormat="1" ht="19.5" customHeight="1" x14ac:dyDescent="0.25">
      <c r="A12" s="69"/>
      <c r="B12" s="82" t="s">
        <v>9</v>
      </c>
      <c r="C12" s="71"/>
      <c r="D12" s="71"/>
      <c r="E12" s="71"/>
      <c r="F12" s="71"/>
      <c r="G12" s="69"/>
      <c r="H12" s="69"/>
      <c r="I12" s="69"/>
      <c r="J12" s="69"/>
      <c r="K12" s="69"/>
      <c r="L12" s="69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1" t="s">
        <v>20</v>
      </c>
      <c r="IL12" s="14" t="e">
        <f>#REF!</f>
        <v>#REF!</v>
      </c>
      <c r="IM12" s="18"/>
      <c r="IN12" s="2" t="e">
        <f>IL12</f>
        <v>#REF!</v>
      </c>
      <c r="IO12" s="3"/>
      <c r="IP12" s="3"/>
      <c r="IQ12" s="3"/>
      <c r="IR12" s="3"/>
      <c r="IS12" s="3"/>
      <c r="IT12" s="3"/>
      <c r="IU12" s="3"/>
    </row>
    <row r="13" spans="1:255" s="4" customFormat="1" ht="19.5" customHeight="1" x14ac:dyDescent="0.25">
      <c r="A13" s="69"/>
      <c r="B13" s="70" t="s">
        <v>10</v>
      </c>
      <c r="C13" s="71"/>
      <c r="D13" s="71"/>
      <c r="E13" s="71"/>
      <c r="F13" s="71"/>
      <c r="G13" s="69"/>
      <c r="H13" s="69"/>
      <c r="I13" s="69"/>
      <c r="J13" s="69"/>
      <c r="K13" s="69"/>
      <c r="L13" s="69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1" t="s">
        <v>21</v>
      </c>
      <c r="IL13" s="1" t="e">
        <f>'20 punktów'!#REF!</f>
        <v>#REF!</v>
      </c>
      <c r="IM13" s="19">
        <v>64</v>
      </c>
      <c r="IN13" s="2" t="e">
        <f>IF(IL13=IM13,10,0)</f>
        <v>#REF!</v>
      </c>
      <c r="IO13" s="3"/>
      <c r="IP13" s="3"/>
      <c r="IQ13" s="3"/>
      <c r="IR13" s="3"/>
      <c r="IS13" s="3"/>
      <c r="IT13" s="3"/>
      <c r="IU13" s="3"/>
    </row>
    <row r="14" spans="1:255" s="4" customFormat="1" ht="19.5" customHeight="1" x14ac:dyDescent="0.25">
      <c r="A14" s="69"/>
      <c r="B14" s="70" t="s">
        <v>8</v>
      </c>
      <c r="C14" s="71"/>
      <c r="D14" s="71"/>
      <c r="E14" s="71"/>
      <c r="F14" s="71"/>
      <c r="G14" s="69"/>
      <c r="H14" s="69"/>
      <c r="I14" s="69"/>
      <c r="J14" s="69"/>
      <c r="K14" s="69"/>
      <c r="L14" s="69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 t="s">
        <v>22</v>
      </c>
      <c r="IL14" s="3" t="e">
        <f>#REF!</f>
        <v>#REF!</v>
      </c>
      <c r="IM14" s="17"/>
      <c r="IN14" s="2" t="e">
        <f>IL14</f>
        <v>#REF!</v>
      </c>
      <c r="IO14" s="3"/>
      <c r="IP14" s="3"/>
      <c r="IQ14" s="3"/>
      <c r="IR14" s="3"/>
      <c r="IS14" s="3"/>
      <c r="IT14" s="3"/>
      <c r="IU14" s="3"/>
    </row>
    <row r="15" spans="1:255" s="4" customFormat="1" ht="19.5" customHeight="1" x14ac:dyDescent="0.25">
      <c r="A15" s="69"/>
      <c r="B15" s="70" t="s">
        <v>225</v>
      </c>
      <c r="C15" s="71"/>
      <c r="D15" s="71"/>
      <c r="E15" s="71"/>
      <c r="F15" s="71"/>
      <c r="G15" s="69"/>
      <c r="H15" s="69"/>
      <c r="I15" s="69"/>
      <c r="J15" s="69"/>
      <c r="K15" s="69"/>
      <c r="L15" s="69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 t="s">
        <v>23</v>
      </c>
      <c r="IL15" s="20" t="e">
        <f>'10__punktów'!#REF!</f>
        <v>#REF!</v>
      </c>
      <c r="IM15" s="16">
        <v>4280</v>
      </c>
      <c r="IN15" s="2" t="e">
        <f>IF(IL15=IM15,10,0)</f>
        <v>#REF!</v>
      </c>
      <c r="IO15" s="3"/>
      <c r="IP15" s="3"/>
      <c r="IQ15" s="3"/>
      <c r="IR15" s="3"/>
      <c r="IS15" s="3"/>
      <c r="IT15" s="3"/>
      <c r="IU15" s="3"/>
    </row>
    <row r="16" spans="1:255" ht="12.75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IK16" s="3" t="s">
        <v>24</v>
      </c>
      <c r="IL16" s="20" t="e">
        <f>'10__punktów'!#REF!</f>
        <v>#REF!</v>
      </c>
      <c r="IM16" s="19">
        <v>114</v>
      </c>
      <c r="IN16" s="2" t="e">
        <f>IF(IL16=IM16,10,0)</f>
        <v>#REF!</v>
      </c>
    </row>
    <row r="17" spans="1:248" ht="13.8" x14ac:dyDescent="0.25">
      <c r="A17" s="73"/>
      <c r="B17" s="62"/>
      <c r="C17" s="74" t="s">
        <v>2</v>
      </c>
      <c r="D17" s="75"/>
      <c r="E17" s="76"/>
      <c r="F17" s="77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IK17" s="1" t="s">
        <v>25</v>
      </c>
      <c r="IL17" s="1" t="str">
        <f>'15_punktów'!$B$13</f>
        <v>pracownik 9</v>
      </c>
      <c r="IM17" s="16"/>
      <c r="IN17" s="1" t="str">
        <f>IL17</f>
        <v>pracownik 9</v>
      </c>
    </row>
    <row r="18" spans="1:248" ht="15.6" x14ac:dyDescent="0.25">
      <c r="A18" s="73"/>
      <c r="B18" s="62"/>
      <c r="C18" s="62"/>
      <c r="D18" s="62"/>
      <c r="E18" s="62"/>
      <c r="F18" s="62"/>
      <c r="G18" s="70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IK18" s="1" t="s">
        <v>26</v>
      </c>
      <c r="IL18" s="1" t="e">
        <f>#REF!</f>
        <v>#REF!</v>
      </c>
      <c r="IM18" s="16">
        <v>243.75</v>
      </c>
      <c r="IN18" s="2" t="e">
        <f>IF(IL18=IM18,40,0)</f>
        <v>#REF!</v>
      </c>
    </row>
    <row r="19" spans="1:248" ht="13.8" x14ac:dyDescent="0.25">
      <c r="A19" s="73"/>
      <c r="B19" s="62"/>
      <c r="C19" s="62"/>
      <c r="D19" s="62"/>
      <c r="E19" s="78" t="s">
        <v>3</v>
      </c>
      <c r="F19" s="62"/>
      <c r="G19" s="79"/>
      <c r="H19" s="79"/>
      <c r="I19" s="80"/>
      <c r="J19" s="62"/>
      <c r="K19" s="66"/>
      <c r="L19" s="62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IK19" s="1" t="s">
        <v>27</v>
      </c>
      <c r="IL19" s="1" t="e">
        <f>#REF!</f>
        <v>#REF!</v>
      </c>
      <c r="IM19" s="16">
        <v>187.5</v>
      </c>
      <c r="IN19" s="2" t="e">
        <f>IF(IL19=IM19,30,0)</f>
        <v>#REF!</v>
      </c>
    </row>
    <row r="20" spans="1:248" x14ac:dyDescent="0.25">
      <c r="A20" s="62"/>
      <c r="B20" s="62"/>
      <c r="C20" s="63"/>
      <c r="D20" s="62"/>
      <c r="E20" s="62"/>
      <c r="F20" s="62"/>
      <c r="G20" s="79"/>
      <c r="H20" s="81"/>
      <c r="I20" s="80"/>
      <c r="J20" s="62"/>
      <c r="K20" s="66"/>
      <c r="L20" s="62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IM20" s="16"/>
      <c r="IN20" s="10" t="e">
        <f>SUM(IN4:IN19)</f>
        <v>#REF!</v>
      </c>
    </row>
    <row r="21" spans="1:248" x14ac:dyDescent="0.25">
      <c r="A21" s="62"/>
      <c r="B21" s="62"/>
      <c r="C21" s="62"/>
      <c r="D21" s="62"/>
      <c r="E21" s="62"/>
      <c r="F21" s="62"/>
      <c r="G21" s="81"/>
      <c r="H21" s="81"/>
      <c r="I21" s="80"/>
      <c r="J21" s="62"/>
      <c r="K21" s="66"/>
      <c r="L21" s="62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IM21" s="16"/>
    </row>
    <row r="22" spans="1:248" x14ac:dyDescent="0.25">
      <c r="A22" s="62"/>
      <c r="B22" s="62"/>
      <c r="C22" s="63"/>
      <c r="D22" s="62"/>
      <c r="E22" s="62"/>
      <c r="F22" s="62"/>
      <c r="G22" s="81"/>
      <c r="H22" s="81"/>
      <c r="I22" s="80"/>
      <c r="J22" s="62"/>
      <c r="K22" s="66"/>
      <c r="L22" s="62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IM22" s="16"/>
    </row>
    <row r="23" spans="1:248" x14ac:dyDescent="0.25">
      <c r="A23" s="62"/>
      <c r="B23" s="62"/>
      <c r="C23" s="62"/>
      <c r="D23" s="62"/>
      <c r="E23" s="62"/>
      <c r="F23" s="62"/>
      <c r="G23" s="81"/>
      <c r="H23" s="79"/>
      <c r="I23" s="80"/>
      <c r="J23" s="62"/>
      <c r="K23" s="66"/>
      <c r="L23" s="62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48" x14ac:dyDescent="0.25">
      <c r="A24" s="62"/>
      <c r="B24" s="62"/>
      <c r="C24" s="62"/>
      <c r="D24" s="62"/>
      <c r="E24" s="62"/>
      <c r="F24" s="62"/>
      <c r="G24" s="81"/>
      <c r="H24" s="79"/>
      <c r="I24" s="80"/>
      <c r="J24" s="62"/>
      <c r="K24" s="66"/>
      <c r="L24" s="62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48" x14ac:dyDescent="0.25">
      <c r="A25" s="62"/>
      <c r="B25" s="62"/>
      <c r="C25" s="62"/>
      <c r="D25" s="62"/>
      <c r="E25" s="62"/>
      <c r="F25" s="62"/>
      <c r="G25" s="81"/>
      <c r="H25" s="81"/>
      <c r="I25" s="80"/>
      <c r="J25" s="62"/>
      <c r="K25" s="66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48" x14ac:dyDescent="0.25">
      <c r="A26" s="62"/>
      <c r="B26" s="62"/>
      <c r="C26" s="62"/>
      <c r="D26" s="62"/>
      <c r="E26" s="62"/>
      <c r="F26" s="62"/>
      <c r="G26" s="63"/>
      <c r="H26" s="63"/>
      <c r="I26" s="63"/>
      <c r="J26" s="62"/>
      <c r="K26" s="66"/>
      <c r="L26" s="62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48" x14ac:dyDescent="0.25">
      <c r="A27" s="62"/>
      <c r="B27" s="62"/>
      <c r="C27" s="62"/>
      <c r="D27" s="62"/>
      <c r="E27" s="62"/>
      <c r="F27" s="62"/>
      <c r="G27" s="81"/>
      <c r="H27" s="81"/>
      <c r="I27" s="80"/>
      <c r="J27" s="62"/>
      <c r="K27" s="66"/>
      <c r="L27" s="62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48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48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48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48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48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</sheetData>
  <mergeCells count="1">
    <mergeCell ref="F7:J7"/>
  </mergeCells>
  <phoneticPr fontId="5" type="noConversion"/>
  <pageMargins left="1" right="1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H43"/>
  <sheetViews>
    <sheetView workbookViewId="0">
      <selection activeCell="H17" sqref="H17"/>
    </sheetView>
  </sheetViews>
  <sheetFormatPr defaultRowHeight="13.2" x14ac:dyDescent="0.25"/>
  <cols>
    <col min="1" max="1" width="10.44140625" customWidth="1"/>
    <col min="2" max="2" width="11.33203125" bestFit="1" customWidth="1"/>
    <col min="3" max="3" width="13.109375" customWidth="1"/>
    <col min="4" max="4" width="13.44140625" customWidth="1"/>
    <col min="5" max="5" width="10.88671875" customWidth="1"/>
    <col min="6" max="6" width="12.44140625" customWidth="1"/>
    <col min="7" max="7" width="12.109375" customWidth="1"/>
    <col min="8" max="8" width="11.33203125" bestFit="1" customWidth="1"/>
  </cols>
  <sheetData>
    <row r="1" spans="2:8" ht="0.75" customHeight="1" x14ac:dyDescent="0.25"/>
    <row r="2" spans="2:8" x14ac:dyDescent="0.25">
      <c r="B2" s="5"/>
    </row>
    <row r="3" spans="2:8" x14ac:dyDescent="0.25">
      <c r="B3" s="5" t="s">
        <v>226</v>
      </c>
    </row>
    <row r="4" spans="2:8" x14ac:dyDescent="0.25">
      <c r="B4" s="5" t="s">
        <v>227</v>
      </c>
    </row>
    <row r="5" spans="2:8" x14ac:dyDescent="0.25">
      <c r="B5" s="5"/>
    </row>
    <row r="6" spans="2:8" x14ac:dyDescent="0.25">
      <c r="B6" s="5"/>
    </row>
    <row r="7" spans="2:8" x14ac:dyDescent="0.25">
      <c r="B7" s="5"/>
    </row>
    <row r="13" spans="2:8" x14ac:dyDescent="0.25">
      <c r="H13" s="6"/>
    </row>
    <row r="14" spans="2:8" x14ac:dyDescent="0.25">
      <c r="H14" s="6"/>
    </row>
    <row r="15" spans="2:8" x14ac:dyDescent="0.25">
      <c r="H15" s="6"/>
    </row>
    <row r="16" spans="2:8" x14ac:dyDescent="0.25">
      <c r="H16" s="6"/>
    </row>
    <row r="17" spans="8:8" x14ac:dyDescent="0.25">
      <c r="H17" s="6"/>
    </row>
    <row r="18" spans="8:8" x14ac:dyDescent="0.25">
      <c r="H18" s="6"/>
    </row>
    <row r="19" spans="8:8" x14ac:dyDescent="0.25">
      <c r="H19" s="6"/>
    </row>
    <row r="20" spans="8:8" x14ac:dyDescent="0.25">
      <c r="H20" s="6"/>
    </row>
    <row r="43" spans="6:6" x14ac:dyDescent="0.25">
      <c r="F43" s="15"/>
    </row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1"/>
  <dimension ref="A1:ID35"/>
  <sheetViews>
    <sheetView zoomScale="140" zoomScaleNormal="140" workbookViewId="0">
      <selection activeCell="C17" sqref="C17"/>
    </sheetView>
  </sheetViews>
  <sheetFormatPr defaultRowHeight="13.2" x14ac:dyDescent="0.25"/>
  <cols>
    <col min="1" max="1" width="3.88671875" bestFit="1" customWidth="1"/>
    <col min="2" max="2" width="11.33203125" customWidth="1"/>
    <col min="3" max="3" width="9.44140625" customWidth="1"/>
    <col min="4" max="4" width="10.44140625" bestFit="1" customWidth="1"/>
    <col min="5" max="5" width="10.109375" customWidth="1"/>
    <col min="6" max="6" width="8.109375" bestFit="1" customWidth="1"/>
    <col min="7" max="7" width="5.88671875" customWidth="1"/>
    <col min="8" max="8" width="10.44140625" bestFit="1" customWidth="1"/>
    <col min="9" max="9" width="8" customWidth="1"/>
    <col min="10" max="10" width="5.77734375" customWidth="1"/>
    <col min="11" max="11" width="6.109375" customWidth="1"/>
    <col min="12" max="12" width="3" customWidth="1"/>
    <col min="13" max="13" width="5.33203125" customWidth="1"/>
    <col min="14" max="14" width="2" customWidth="1"/>
    <col min="15" max="15" width="5.6640625" customWidth="1"/>
    <col min="16" max="16" width="2.44140625" customWidth="1"/>
    <col min="17" max="17" width="5.6640625" customWidth="1"/>
    <col min="18" max="18" width="2" customWidth="1"/>
    <col min="19" max="19" width="5.44140625" customWidth="1"/>
  </cols>
  <sheetData>
    <row r="1" spans="1:238" x14ac:dyDescent="0.25">
      <c r="B1" t="s">
        <v>253</v>
      </c>
    </row>
    <row r="2" spans="1:238" ht="13.8" thickBot="1" x14ac:dyDescent="0.3"/>
    <row r="3" spans="1:238" ht="13.8" thickTop="1" x14ac:dyDescent="0.25">
      <c r="A3" s="152" t="s">
        <v>180</v>
      </c>
      <c r="B3" s="154" t="s">
        <v>254</v>
      </c>
      <c r="C3" s="156" t="s">
        <v>255</v>
      </c>
      <c r="D3" s="158" t="s">
        <v>256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</row>
    <row r="4" spans="1:238" x14ac:dyDescent="0.25">
      <c r="A4" s="153"/>
      <c r="B4" s="155"/>
      <c r="C4" s="157"/>
      <c r="D4" s="12">
        <v>200</v>
      </c>
      <c r="E4" s="12" t="s">
        <v>257</v>
      </c>
      <c r="F4" s="12">
        <v>100</v>
      </c>
      <c r="G4" s="12" t="s">
        <v>257</v>
      </c>
      <c r="H4" s="12">
        <v>50</v>
      </c>
      <c r="I4" s="12" t="s">
        <v>257</v>
      </c>
      <c r="J4" s="12">
        <v>20</v>
      </c>
      <c r="K4" s="12" t="s">
        <v>257</v>
      </c>
      <c r="L4" s="12">
        <v>10</v>
      </c>
      <c r="M4" s="12" t="s">
        <v>257</v>
      </c>
      <c r="N4" s="12">
        <v>5</v>
      </c>
      <c r="O4" s="12" t="s">
        <v>257</v>
      </c>
      <c r="P4" s="12">
        <v>2</v>
      </c>
      <c r="Q4" s="12" t="s">
        <v>257</v>
      </c>
      <c r="R4" s="12">
        <v>1</v>
      </c>
      <c r="S4" s="12" t="s">
        <v>257</v>
      </c>
    </row>
    <row r="5" spans="1:238" x14ac:dyDescent="0.25">
      <c r="A5" s="111">
        <v>1</v>
      </c>
      <c r="B5" s="112" t="s">
        <v>258</v>
      </c>
      <c r="C5" s="113">
        <v>569</v>
      </c>
      <c r="D5" s="12"/>
      <c r="E5" s="113"/>
      <c r="F5" s="12"/>
      <c r="G5" s="113"/>
      <c r="H5" s="12"/>
      <c r="I5" s="113"/>
      <c r="J5" s="12"/>
      <c r="K5" s="113"/>
      <c r="L5" s="12"/>
      <c r="M5" s="113"/>
      <c r="N5" s="12"/>
      <c r="O5" s="113"/>
      <c r="P5" s="12"/>
      <c r="Q5" s="113"/>
      <c r="R5" s="12"/>
      <c r="S5" s="113"/>
      <c r="T5" s="114"/>
      <c r="V5" s="114"/>
      <c r="X5" s="114"/>
      <c r="Z5" s="114"/>
      <c r="AB5" s="114"/>
      <c r="AD5" s="114"/>
      <c r="AF5" s="114"/>
      <c r="AH5" s="114"/>
      <c r="AJ5" s="114"/>
      <c r="AL5" s="114"/>
      <c r="AN5" s="114"/>
      <c r="AP5" s="114"/>
      <c r="AR5" s="114"/>
      <c r="AT5" s="114"/>
      <c r="AV5" s="114"/>
      <c r="AX5" s="114"/>
      <c r="AZ5" s="114"/>
      <c r="BB5" s="114"/>
      <c r="BD5" s="114"/>
      <c r="BF5" s="114"/>
      <c r="BH5" s="114"/>
      <c r="BJ5" s="114"/>
      <c r="BL5" s="114"/>
      <c r="BN5" s="114"/>
      <c r="BP5" s="114"/>
      <c r="BR5" s="114"/>
      <c r="BT5" s="114"/>
      <c r="BV5" s="114"/>
      <c r="BX5" s="114"/>
      <c r="BZ5" s="114"/>
      <c r="CB5" s="114"/>
      <c r="CD5" s="114"/>
      <c r="CF5" s="114"/>
      <c r="CH5" s="114"/>
      <c r="CJ5" s="114"/>
      <c r="CL5" s="114"/>
      <c r="CN5" s="114"/>
      <c r="CP5" s="114"/>
      <c r="CR5" s="114"/>
      <c r="CT5" s="114"/>
      <c r="CV5" s="114"/>
      <c r="CX5" s="114"/>
      <c r="CZ5" s="114"/>
      <c r="DB5" s="114"/>
      <c r="DD5" s="114"/>
      <c r="DF5" s="114"/>
      <c r="DH5" s="114"/>
      <c r="DJ5" s="114"/>
      <c r="DL5" s="114"/>
      <c r="DN5" s="114"/>
      <c r="DP5" s="114"/>
      <c r="DR5" s="114"/>
      <c r="DT5" s="114"/>
      <c r="DV5" s="114"/>
      <c r="DX5" s="114"/>
      <c r="DZ5" s="114"/>
      <c r="EB5" s="114"/>
      <c r="ED5" s="114"/>
      <c r="EF5" s="114"/>
      <c r="EH5" s="114"/>
      <c r="EJ5" s="114"/>
      <c r="EL5" s="114"/>
      <c r="EN5" s="114"/>
      <c r="EP5" s="114"/>
      <c r="ER5" s="114"/>
      <c r="ET5" s="114"/>
      <c r="EV5" s="114"/>
      <c r="EX5" s="114"/>
      <c r="EZ5" s="114"/>
      <c r="FB5" s="114"/>
      <c r="FD5" s="114"/>
      <c r="FF5" s="114"/>
      <c r="FH5" s="114"/>
      <c r="FJ5" s="114"/>
      <c r="FL5" s="114"/>
      <c r="FN5" s="114"/>
      <c r="FP5" s="114"/>
      <c r="FR5" s="114"/>
      <c r="FT5" s="114"/>
      <c r="FV5" s="114"/>
      <c r="FX5" s="114"/>
      <c r="FZ5" s="114"/>
      <c r="GB5" s="114"/>
      <c r="GD5" s="114"/>
      <c r="GF5" s="114"/>
      <c r="GH5" s="114"/>
      <c r="GJ5" s="114"/>
      <c r="GL5" s="114"/>
      <c r="GN5" s="114"/>
      <c r="GP5" s="114"/>
      <c r="GR5" s="114"/>
      <c r="GT5" s="114"/>
      <c r="GV5" s="114"/>
      <c r="GX5" s="114"/>
      <c r="GZ5" s="114"/>
      <c r="HB5" s="114"/>
      <c r="HD5" s="114"/>
      <c r="HF5" s="114"/>
      <c r="HH5" s="114"/>
      <c r="HJ5" s="114"/>
      <c r="HL5" s="114"/>
      <c r="HN5" s="114"/>
      <c r="HP5" s="114"/>
      <c r="HR5" s="114"/>
      <c r="HT5" s="114"/>
      <c r="HV5" s="114"/>
      <c r="HX5" s="114"/>
      <c r="HZ5" s="114"/>
      <c r="IB5" s="114"/>
      <c r="ID5" s="114"/>
    </row>
    <row r="6" spans="1:238" x14ac:dyDescent="0.25">
      <c r="A6" s="111">
        <v>2</v>
      </c>
      <c r="B6" s="112" t="s">
        <v>259</v>
      </c>
      <c r="C6" s="113">
        <v>789</v>
      </c>
      <c r="D6" s="12"/>
      <c r="E6" s="113"/>
      <c r="F6" s="12"/>
      <c r="G6" s="113"/>
      <c r="H6" s="12"/>
      <c r="I6" s="113"/>
      <c r="J6" s="12"/>
      <c r="K6" s="113"/>
      <c r="L6" s="12"/>
      <c r="M6" s="113"/>
      <c r="N6" s="12"/>
      <c r="O6" s="113"/>
      <c r="P6" s="12"/>
      <c r="Q6" s="113"/>
      <c r="R6" s="12"/>
      <c r="S6" s="113"/>
    </row>
    <row r="7" spans="1:238" x14ac:dyDescent="0.25">
      <c r="A7" s="111">
        <v>3</v>
      </c>
      <c r="B7" s="112" t="s">
        <v>260</v>
      </c>
      <c r="C7" s="113">
        <v>3457</v>
      </c>
      <c r="D7" s="12"/>
      <c r="E7" s="113"/>
      <c r="F7" s="12"/>
      <c r="G7" s="113"/>
      <c r="H7" s="12"/>
      <c r="I7" s="113"/>
      <c r="J7" s="12"/>
      <c r="K7" s="113"/>
      <c r="L7" s="12"/>
      <c r="M7" s="113"/>
      <c r="N7" s="12"/>
      <c r="O7" s="113"/>
      <c r="P7" s="12"/>
      <c r="Q7" s="113"/>
      <c r="R7" s="12"/>
      <c r="S7" s="113"/>
    </row>
    <row r="8" spans="1:238" x14ac:dyDescent="0.25">
      <c r="A8" s="111">
        <v>4</v>
      </c>
      <c r="B8" s="112" t="s">
        <v>261</v>
      </c>
      <c r="C8" s="113">
        <v>589</v>
      </c>
      <c r="D8" s="12"/>
      <c r="E8" s="113"/>
      <c r="F8" s="12"/>
      <c r="G8" s="113"/>
      <c r="H8" s="12"/>
      <c r="I8" s="113"/>
      <c r="J8" s="12"/>
      <c r="K8" s="113"/>
      <c r="L8" s="12"/>
      <c r="M8" s="113"/>
      <c r="N8" s="12"/>
      <c r="O8" s="113"/>
      <c r="P8" s="12"/>
      <c r="Q8" s="113"/>
      <c r="R8" s="12"/>
      <c r="S8" s="113"/>
    </row>
    <row r="9" spans="1:238" x14ac:dyDescent="0.25">
      <c r="A9" s="111">
        <v>5</v>
      </c>
      <c r="B9" s="112" t="s">
        <v>262</v>
      </c>
      <c r="C9" s="113">
        <v>444</v>
      </c>
      <c r="D9" s="12"/>
      <c r="E9" s="113"/>
      <c r="F9" s="12"/>
      <c r="G9" s="113"/>
      <c r="H9" s="12"/>
      <c r="I9" s="113"/>
      <c r="J9" s="12"/>
      <c r="K9" s="113"/>
      <c r="L9" s="12"/>
      <c r="M9" s="113"/>
      <c r="N9" s="12"/>
      <c r="O9" s="113"/>
      <c r="P9" s="12"/>
      <c r="Q9" s="113"/>
      <c r="R9" s="12"/>
      <c r="S9" s="113"/>
    </row>
    <row r="10" spans="1:238" x14ac:dyDescent="0.25">
      <c r="A10" s="111">
        <v>6</v>
      </c>
      <c r="B10" s="112" t="s">
        <v>263</v>
      </c>
      <c r="C10" s="113">
        <v>1029</v>
      </c>
      <c r="D10" s="12"/>
      <c r="E10" s="113"/>
      <c r="F10" s="12"/>
      <c r="G10" s="113"/>
      <c r="H10" s="12"/>
      <c r="I10" s="113"/>
      <c r="J10" s="12"/>
      <c r="K10" s="113"/>
      <c r="L10" s="12"/>
      <c r="M10" s="113"/>
      <c r="N10" s="12"/>
      <c r="O10" s="113"/>
      <c r="P10" s="12"/>
      <c r="Q10" s="113"/>
      <c r="R10" s="12"/>
      <c r="S10" s="113"/>
    </row>
    <row r="11" spans="1:238" x14ac:dyDescent="0.25">
      <c r="A11" s="111"/>
      <c r="B11" s="112" t="s">
        <v>264</v>
      </c>
      <c r="C11" s="113">
        <v>2391</v>
      </c>
      <c r="D11" s="12"/>
      <c r="E11" s="113"/>
      <c r="F11" s="12"/>
      <c r="G11" s="113"/>
      <c r="H11" s="12"/>
      <c r="I11" s="113"/>
      <c r="J11" s="12"/>
      <c r="K11" s="113"/>
      <c r="L11" s="12"/>
      <c r="M11" s="113"/>
      <c r="N11" s="12"/>
      <c r="O11" s="113"/>
      <c r="P11" s="12"/>
      <c r="Q11" s="113"/>
      <c r="R11" s="12"/>
      <c r="S11" s="113"/>
    </row>
    <row r="12" spans="1:238" x14ac:dyDescent="0.25">
      <c r="A12" s="111"/>
      <c r="B12" s="112" t="s">
        <v>265</v>
      </c>
      <c r="C12" s="113">
        <v>3600</v>
      </c>
      <c r="D12" s="12"/>
      <c r="E12" s="113"/>
      <c r="F12" s="12"/>
      <c r="G12" s="113"/>
      <c r="H12" s="12"/>
      <c r="I12" s="113"/>
      <c r="J12" s="12"/>
      <c r="K12" s="113"/>
      <c r="L12" s="12"/>
      <c r="M12" s="113"/>
      <c r="N12" s="12"/>
      <c r="O12" s="113"/>
      <c r="P12" s="12"/>
      <c r="Q12" s="113"/>
      <c r="R12" s="12"/>
      <c r="S12" s="113"/>
    </row>
    <row r="13" spans="1:238" x14ac:dyDescent="0.25">
      <c r="A13" s="111">
        <v>7</v>
      </c>
      <c r="B13" s="112" t="s">
        <v>272</v>
      </c>
      <c r="C13" s="113">
        <v>1123</v>
      </c>
      <c r="D13" s="12"/>
      <c r="E13" s="113"/>
      <c r="F13" s="12"/>
      <c r="G13" s="113"/>
      <c r="H13" s="12"/>
      <c r="I13" s="113"/>
      <c r="J13" s="12"/>
      <c r="K13" s="113"/>
      <c r="L13" s="12"/>
      <c r="M13" s="113"/>
      <c r="N13" s="12"/>
      <c r="O13" s="113"/>
      <c r="P13" s="12"/>
      <c r="Q13" s="113"/>
      <c r="R13" s="12"/>
      <c r="S13" s="113"/>
    </row>
    <row r="14" spans="1:238" x14ac:dyDescent="0.25">
      <c r="A14" s="111">
        <v>8</v>
      </c>
      <c r="B14" s="112" t="s">
        <v>273</v>
      </c>
      <c r="C14" s="113">
        <v>1347</v>
      </c>
      <c r="D14" s="12"/>
      <c r="E14" s="113"/>
      <c r="F14" s="12"/>
      <c r="G14" s="113"/>
      <c r="H14" s="12"/>
      <c r="I14" s="113"/>
      <c r="J14" s="12"/>
      <c r="K14" s="113"/>
      <c r="L14" s="12"/>
      <c r="M14" s="113"/>
      <c r="N14" s="12"/>
      <c r="O14" s="113"/>
      <c r="P14" s="12"/>
      <c r="Q14" s="113"/>
      <c r="R14" s="12"/>
      <c r="S14" s="113"/>
    </row>
    <row r="15" spans="1:238" ht="13.8" thickBot="1" x14ac:dyDescent="0.3">
      <c r="A15" s="8"/>
      <c r="B15" s="115" t="s">
        <v>4</v>
      </c>
      <c r="C15" s="114">
        <f>SUM(C5:C14)</f>
        <v>15338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238" ht="13.8" thickTop="1" x14ac:dyDescent="0.25">
      <c r="C16" s="114"/>
      <c r="S16" s="117"/>
    </row>
    <row r="17" spans="1:19" x14ac:dyDescent="0.25">
      <c r="C17" s="114"/>
      <c r="E17" s="114"/>
      <c r="G17" s="114"/>
      <c r="I17" s="114"/>
      <c r="K17" s="114"/>
      <c r="M17" s="114"/>
      <c r="O17" s="114"/>
      <c r="Q17" s="114"/>
      <c r="S17" s="114"/>
    </row>
    <row r="18" spans="1:19" x14ac:dyDescent="0.25">
      <c r="C18" s="114"/>
      <c r="E18" s="114"/>
      <c r="G18" s="114"/>
      <c r="I18" s="114"/>
      <c r="K18" s="114"/>
      <c r="M18" s="114"/>
      <c r="O18" s="114"/>
      <c r="Q18" s="114"/>
      <c r="S18" s="114"/>
    </row>
    <row r="19" spans="1:19" ht="17.399999999999999" x14ac:dyDescent="0.3">
      <c r="C19" s="119"/>
      <c r="D19" s="119"/>
      <c r="E19" s="119"/>
      <c r="F19" s="119"/>
      <c r="G19" s="119"/>
      <c r="H19" s="119"/>
      <c r="I19" s="119"/>
      <c r="J19" s="119"/>
      <c r="K19" s="119"/>
      <c r="M19" s="114"/>
      <c r="O19" s="114"/>
      <c r="Q19" s="114"/>
      <c r="S19" s="114"/>
    </row>
    <row r="20" spans="1:19" ht="17.399999999999999" x14ac:dyDescent="0.3">
      <c r="C20" s="119"/>
      <c r="D20" s="120"/>
      <c r="E20" s="121" t="s">
        <v>266</v>
      </c>
      <c r="F20" s="121"/>
      <c r="G20" s="121"/>
      <c r="H20" s="121"/>
      <c r="I20" s="121"/>
      <c r="J20" s="122"/>
      <c r="K20" s="119"/>
      <c r="M20" s="114"/>
      <c r="O20" s="114"/>
      <c r="Q20" s="114"/>
      <c r="S20" s="114"/>
    </row>
    <row r="21" spans="1:19" ht="17.399999999999999" x14ac:dyDescent="0.3">
      <c r="C21" s="119"/>
      <c r="D21" s="123"/>
      <c r="E21" s="123"/>
      <c r="F21" s="123"/>
      <c r="G21" s="123"/>
      <c r="H21" s="123"/>
      <c r="I21" s="123"/>
      <c r="J21" s="123"/>
      <c r="K21" s="123"/>
      <c r="M21" s="114"/>
      <c r="O21" s="114"/>
      <c r="Q21" s="114"/>
      <c r="S21" s="114"/>
    </row>
    <row r="22" spans="1:19" ht="17.399999999999999" x14ac:dyDescent="0.3"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9" ht="17.399999999999999" x14ac:dyDescent="0.3">
      <c r="A23" s="7"/>
      <c r="B23" s="7"/>
      <c r="C23" s="119"/>
      <c r="D23" s="119"/>
      <c r="E23" s="124" t="s">
        <v>267</v>
      </c>
      <c r="F23" s="119"/>
      <c r="G23" s="119"/>
      <c r="H23" s="119"/>
      <c r="I23" s="125" t="s">
        <v>268</v>
      </c>
      <c r="J23" s="119"/>
      <c r="K23" s="119"/>
      <c r="L23" s="7"/>
      <c r="M23" s="7"/>
      <c r="N23" s="7"/>
      <c r="O23" s="7"/>
      <c r="P23" s="7"/>
      <c r="Q23" s="7"/>
      <c r="R23" s="7"/>
      <c r="S23" s="7"/>
    </row>
    <row r="24" spans="1:19" ht="18" thickBot="1" x14ac:dyDescent="0.35">
      <c r="A24" s="7"/>
      <c r="B24" s="7"/>
      <c r="C24" s="119"/>
      <c r="D24" s="119"/>
      <c r="E24" s="119"/>
      <c r="F24" s="119"/>
      <c r="G24" s="119"/>
      <c r="H24" s="119"/>
      <c r="I24" s="119"/>
      <c r="J24" s="119"/>
      <c r="K24" s="119"/>
      <c r="L24" s="7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7"/>
      <c r="B25" s="7"/>
      <c r="C25" s="119"/>
      <c r="D25" s="145" t="s">
        <v>269</v>
      </c>
      <c r="E25" s="146" t="s">
        <v>270</v>
      </c>
      <c r="F25" s="147" t="s">
        <v>255</v>
      </c>
      <c r="G25" s="126"/>
      <c r="H25" s="145" t="s">
        <v>269</v>
      </c>
      <c r="I25" s="148" t="s">
        <v>270</v>
      </c>
      <c r="J25" s="147" t="s">
        <v>255</v>
      </c>
      <c r="K25" s="119"/>
      <c r="L25" s="7"/>
      <c r="M25" s="118"/>
      <c r="N25" s="7"/>
      <c r="O25" s="118"/>
      <c r="P25" s="7"/>
      <c r="Q25" s="118"/>
      <c r="R25" s="7"/>
      <c r="S25" s="118"/>
    </row>
    <row r="26" spans="1:19" ht="17.399999999999999" x14ac:dyDescent="0.3">
      <c r="A26" s="7"/>
      <c r="B26" s="7"/>
      <c r="C26" s="119"/>
      <c r="D26" s="140">
        <v>200</v>
      </c>
      <c r="E26" s="127"/>
      <c r="F26" s="128"/>
      <c r="G26" s="119"/>
      <c r="H26" s="143">
        <v>5</v>
      </c>
      <c r="I26" s="129"/>
      <c r="J26" s="130"/>
      <c r="K26" s="119"/>
      <c r="L26" s="7"/>
      <c r="M26" s="118"/>
      <c r="N26" s="7"/>
      <c r="O26" s="118"/>
      <c r="P26" s="7"/>
      <c r="Q26" s="118"/>
      <c r="R26" s="7"/>
      <c r="S26" s="118"/>
    </row>
    <row r="27" spans="1:19" ht="17.399999999999999" x14ac:dyDescent="0.3">
      <c r="A27" s="7"/>
      <c r="B27" s="7"/>
      <c r="C27" s="119"/>
      <c r="D27" s="141">
        <v>100</v>
      </c>
      <c r="E27" s="131"/>
      <c r="F27" s="132"/>
      <c r="G27" s="119"/>
      <c r="H27" s="144">
        <v>2</v>
      </c>
      <c r="I27" s="133"/>
      <c r="J27" s="134"/>
      <c r="K27" s="119"/>
      <c r="L27" s="7"/>
      <c r="M27" s="118"/>
      <c r="N27" s="7"/>
      <c r="O27" s="118"/>
      <c r="P27" s="7"/>
      <c r="Q27" s="118"/>
      <c r="R27" s="7"/>
      <c r="S27" s="118"/>
    </row>
    <row r="28" spans="1:19" ht="17.399999999999999" x14ac:dyDescent="0.3">
      <c r="A28" s="7"/>
      <c r="B28" s="7"/>
      <c r="C28" s="119"/>
      <c r="D28" s="141">
        <v>50</v>
      </c>
      <c r="E28" s="131"/>
      <c r="F28" s="132"/>
      <c r="G28" s="119"/>
      <c r="H28" s="144">
        <v>1</v>
      </c>
      <c r="I28" s="133"/>
      <c r="J28" s="134"/>
      <c r="K28" s="119"/>
      <c r="L28" s="7"/>
      <c r="M28" s="118"/>
      <c r="N28" s="7"/>
      <c r="O28" s="118"/>
      <c r="P28" s="7"/>
      <c r="Q28" s="118"/>
      <c r="R28" s="7"/>
      <c r="S28" s="118"/>
    </row>
    <row r="29" spans="1:19" ht="17.399999999999999" x14ac:dyDescent="0.3">
      <c r="A29" s="7"/>
      <c r="B29" s="7"/>
      <c r="C29" s="119"/>
      <c r="D29" s="141">
        <v>20</v>
      </c>
      <c r="E29" s="131"/>
      <c r="F29" s="132"/>
      <c r="G29" s="119"/>
      <c r="K29" s="119"/>
      <c r="L29" s="7"/>
      <c r="M29" s="118"/>
      <c r="N29" s="7"/>
      <c r="O29" s="118"/>
      <c r="P29" s="7"/>
      <c r="Q29" s="118"/>
      <c r="R29" s="7"/>
      <c r="S29" s="118"/>
    </row>
    <row r="30" spans="1:19" ht="18" thickBot="1" x14ac:dyDescent="0.35">
      <c r="C30" s="119"/>
      <c r="D30" s="142">
        <v>10</v>
      </c>
      <c r="E30" s="135"/>
      <c r="F30" s="136"/>
      <c r="G30" s="119"/>
      <c r="K30" s="119"/>
    </row>
    <row r="31" spans="1:19" ht="17.399999999999999" x14ac:dyDescent="0.3">
      <c r="C31" s="119"/>
      <c r="D31" s="119"/>
      <c r="E31" s="119"/>
      <c r="F31" s="119"/>
      <c r="G31" s="119"/>
      <c r="K31" s="119"/>
      <c r="S31" s="117"/>
    </row>
    <row r="32" spans="1:19" ht="17.399999999999999" x14ac:dyDescent="0.3">
      <c r="C32" s="119"/>
      <c r="D32" s="119"/>
      <c r="E32" s="119"/>
      <c r="F32" s="119"/>
      <c r="G32" s="119"/>
      <c r="K32" s="119"/>
    </row>
    <row r="33" spans="3:11" ht="18" thickBot="1" x14ac:dyDescent="0.35">
      <c r="C33" s="119"/>
      <c r="D33" s="119"/>
      <c r="E33" s="119"/>
      <c r="F33" s="119"/>
      <c r="G33" s="119"/>
      <c r="K33" s="119"/>
    </row>
    <row r="34" spans="3:11" ht="18" thickBot="1" x14ac:dyDescent="0.35">
      <c r="C34" s="119"/>
      <c r="D34" s="137" t="s">
        <v>271</v>
      </c>
      <c r="E34" s="138"/>
      <c r="F34" s="139">
        <f>SUM(F26:F30,J26:J34)</f>
        <v>0</v>
      </c>
      <c r="G34" s="119"/>
      <c r="K34" s="119"/>
    </row>
    <row r="35" spans="3:11" ht="17.399999999999999" x14ac:dyDescent="0.3">
      <c r="C35" s="119"/>
      <c r="D35" s="119"/>
      <c r="E35" s="119"/>
      <c r="F35" s="119"/>
      <c r="G35" s="119"/>
      <c r="H35" s="119"/>
      <c r="I35" s="119"/>
      <c r="J35" s="119"/>
      <c r="K35" s="119"/>
    </row>
  </sheetData>
  <mergeCells count="4">
    <mergeCell ref="A3:A4"/>
    <mergeCell ref="B3:B4"/>
    <mergeCell ref="C3:C4"/>
    <mergeCell ref="D3:S3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workbookViewId="0">
      <selection activeCell="K23" sqref="K23"/>
    </sheetView>
  </sheetViews>
  <sheetFormatPr defaultRowHeight="13.2" x14ac:dyDescent="0.25"/>
  <cols>
    <col min="2" max="2" width="13.44140625" bestFit="1" customWidth="1"/>
    <col min="3" max="3" width="10.109375" bestFit="1" customWidth="1"/>
    <col min="4" max="4" width="15" bestFit="1" customWidth="1"/>
    <col min="5" max="5" width="10.6640625" customWidth="1"/>
    <col min="6" max="6" width="7.44140625" customWidth="1"/>
    <col min="7" max="8" width="5.6640625" hidden="1" customWidth="1"/>
    <col min="9" max="10" width="6.109375" customWidth="1"/>
    <col min="11" max="11" width="20.6640625" bestFit="1" customWidth="1"/>
    <col min="13" max="13" width="12" bestFit="1" customWidth="1"/>
    <col min="15" max="15" width="13.6640625" customWidth="1"/>
    <col min="19" max="23" width="2" bestFit="1" customWidth="1"/>
    <col min="24" max="25" width="3" bestFit="1" customWidth="1"/>
  </cols>
  <sheetData>
    <row r="2" spans="1:12" x14ac:dyDescent="0.25">
      <c r="B2" t="s">
        <v>190</v>
      </c>
    </row>
    <row r="3" spans="1:12" x14ac:dyDescent="0.25">
      <c r="B3" t="s">
        <v>188</v>
      </c>
    </row>
    <row r="4" spans="1:12" x14ac:dyDescent="0.25">
      <c r="B4" t="s">
        <v>189</v>
      </c>
    </row>
    <row r="7" spans="1:12" ht="13.5" customHeight="1" x14ac:dyDescent="0.25"/>
    <row r="8" spans="1:12" x14ac:dyDescent="0.25">
      <c r="A8" s="161" t="s">
        <v>67</v>
      </c>
      <c r="B8" s="162"/>
      <c r="C8" s="162"/>
      <c r="D8" s="162"/>
      <c r="E8" s="162"/>
      <c r="F8" s="162"/>
    </row>
    <row r="9" spans="1:12" ht="23.25" customHeight="1" x14ac:dyDescent="0.25">
      <c r="A9" s="39" t="s">
        <v>32</v>
      </c>
      <c r="B9" s="39" t="s">
        <v>66</v>
      </c>
      <c r="C9" s="36" t="s">
        <v>71</v>
      </c>
      <c r="D9" s="36" t="s">
        <v>181</v>
      </c>
      <c r="E9" s="36" t="s">
        <v>183</v>
      </c>
      <c r="F9" s="36" t="s">
        <v>72</v>
      </c>
      <c r="K9" s="163" t="s">
        <v>187</v>
      </c>
      <c r="L9" s="163"/>
    </row>
    <row r="10" spans="1:12" x14ac:dyDescent="0.25">
      <c r="A10" s="12">
        <v>1</v>
      </c>
      <c r="B10" s="40" t="s">
        <v>68</v>
      </c>
      <c r="C10" s="35" t="s">
        <v>69</v>
      </c>
      <c r="D10" s="38">
        <v>90042603071</v>
      </c>
      <c r="E10" s="12"/>
      <c r="F10" s="12"/>
      <c r="K10" s="12" t="s">
        <v>184</v>
      </c>
      <c r="L10" s="12"/>
    </row>
    <row r="11" spans="1:12" x14ac:dyDescent="0.25">
      <c r="A11" s="12"/>
      <c r="B11" s="40" t="s">
        <v>73</v>
      </c>
      <c r="C11" s="35" t="s">
        <v>74</v>
      </c>
      <c r="D11" s="38">
        <v>92112612479</v>
      </c>
      <c r="E11" s="12"/>
      <c r="F11" s="12"/>
      <c r="K11" s="12" t="s">
        <v>185</v>
      </c>
      <c r="L11" s="12"/>
    </row>
    <row r="12" spans="1:12" x14ac:dyDescent="0.25">
      <c r="A12" s="12"/>
      <c r="B12" s="40" t="s">
        <v>75</v>
      </c>
      <c r="C12" s="35" t="s">
        <v>76</v>
      </c>
      <c r="D12" s="38">
        <v>92120509356</v>
      </c>
      <c r="E12" s="12"/>
      <c r="F12" s="12"/>
      <c r="K12" s="12" t="s">
        <v>186</v>
      </c>
      <c r="L12" s="12"/>
    </row>
    <row r="13" spans="1:12" x14ac:dyDescent="0.25">
      <c r="A13" s="12">
        <v>4</v>
      </c>
      <c r="B13" s="40" t="s">
        <v>78</v>
      </c>
      <c r="C13" s="35" t="s">
        <v>77</v>
      </c>
      <c r="D13" s="38">
        <v>92092511094</v>
      </c>
      <c r="E13" s="12"/>
      <c r="F13" s="12"/>
    </row>
    <row r="14" spans="1:12" x14ac:dyDescent="0.25">
      <c r="A14" s="12" t="s">
        <v>182</v>
      </c>
      <c r="B14" s="40" t="s">
        <v>80</v>
      </c>
      <c r="C14" s="35" t="s">
        <v>81</v>
      </c>
      <c r="D14" s="38">
        <v>91101905671</v>
      </c>
      <c r="E14" s="12"/>
      <c r="F14" s="12"/>
    </row>
    <row r="15" spans="1:12" x14ac:dyDescent="0.25">
      <c r="A15" s="12" t="s">
        <v>182</v>
      </c>
      <c r="B15" s="40" t="s">
        <v>82</v>
      </c>
      <c r="C15" s="35" t="s">
        <v>83</v>
      </c>
      <c r="D15" s="38">
        <v>92040905915</v>
      </c>
      <c r="E15" s="12"/>
      <c r="F15" s="12"/>
    </row>
    <row r="16" spans="1:12" x14ac:dyDescent="0.25">
      <c r="A16" s="12" t="s">
        <v>182</v>
      </c>
      <c r="B16" s="40" t="s">
        <v>85</v>
      </c>
      <c r="C16" s="35" t="s">
        <v>86</v>
      </c>
      <c r="D16" s="38">
        <v>92092813059</v>
      </c>
      <c r="E16" s="12"/>
      <c r="F16" s="12"/>
    </row>
    <row r="17" spans="1:6" x14ac:dyDescent="0.25">
      <c r="A17" s="12"/>
      <c r="B17" s="40" t="s">
        <v>88</v>
      </c>
      <c r="C17" s="35" t="s">
        <v>89</v>
      </c>
      <c r="D17" s="38">
        <v>92061109457</v>
      </c>
      <c r="E17" s="12"/>
      <c r="F17" s="12"/>
    </row>
    <row r="18" spans="1:6" x14ac:dyDescent="0.25">
      <c r="A18" s="12"/>
      <c r="B18" s="40" t="s">
        <v>91</v>
      </c>
      <c r="C18" s="35" t="s">
        <v>92</v>
      </c>
      <c r="D18" s="38">
        <v>89062611364</v>
      </c>
      <c r="E18" s="12"/>
      <c r="F18" s="12"/>
    </row>
    <row r="19" spans="1:6" x14ac:dyDescent="0.25">
      <c r="A19" s="12"/>
      <c r="B19" s="40" t="s">
        <v>93</v>
      </c>
      <c r="C19" s="35" t="s">
        <v>94</v>
      </c>
      <c r="D19" s="38">
        <v>92041803991</v>
      </c>
      <c r="E19" s="12"/>
      <c r="F19" s="12"/>
    </row>
    <row r="20" spans="1:6" x14ac:dyDescent="0.25">
      <c r="A20" s="12"/>
      <c r="B20" s="40" t="s">
        <v>95</v>
      </c>
      <c r="C20" s="35" t="s">
        <v>96</v>
      </c>
      <c r="D20" s="38">
        <v>92010307721</v>
      </c>
      <c r="E20" s="12"/>
      <c r="F20" s="12"/>
    </row>
    <row r="21" spans="1:6" x14ac:dyDescent="0.25">
      <c r="A21" s="12"/>
      <c r="B21" s="40" t="s">
        <v>98</v>
      </c>
      <c r="C21" s="35" t="s">
        <v>99</v>
      </c>
      <c r="D21" s="38">
        <v>92072311555</v>
      </c>
      <c r="E21" s="12"/>
      <c r="F21" s="12"/>
    </row>
    <row r="22" spans="1:6" x14ac:dyDescent="0.25">
      <c r="A22" s="12"/>
      <c r="B22" s="40" t="s">
        <v>101</v>
      </c>
      <c r="C22" s="35" t="s">
        <v>102</v>
      </c>
      <c r="D22" s="38">
        <v>92122509538</v>
      </c>
      <c r="E22" s="12"/>
      <c r="F22" s="12"/>
    </row>
    <row r="23" spans="1:6" x14ac:dyDescent="0.25">
      <c r="A23" s="12"/>
      <c r="B23" s="40" t="s">
        <v>103</v>
      </c>
      <c r="C23" s="35" t="s">
        <v>100</v>
      </c>
      <c r="D23" s="38">
        <v>92091813487</v>
      </c>
      <c r="E23" s="12"/>
      <c r="F23" s="12"/>
    </row>
    <row r="24" spans="1:6" x14ac:dyDescent="0.25">
      <c r="A24" s="12"/>
      <c r="B24" s="40" t="s">
        <v>104</v>
      </c>
      <c r="C24" s="35" t="s">
        <v>105</v>
      </c>
      <c r="D24" s="38">
        <v>92091608027</v>
      </c>
      <c r="E24" s="12"/>
      <c r="F24" s="12"/>
    </row>
    <row r="25" spans="1:6" x14ac:dyDescent="0.25">
      <c r="A25" s="12"/>
      <c r="B25" s="40" t="s">
        <v>106</v>
      </c>
      <c r="C25" s="35" t="s">
        <v>107</v>
      </c>
      <c r="D25" s="38">
        <v>92020309274</v>
      </c>
      <c r="E25" s="12"/>
      <c r="F25" s="12"/>
    </row>
    <row r="26" spans="1:6" x14ac:dyDescent="0.25">
      <c r="A26" s="12"/>
      <c r="B26" s="40" t="s">
        <v>108</v>
      </c>
      <c r="C26" s="35" t="s">
        <v>109</v>
      </c>
      <c r="D26" s="38">
        <v>92012309493</v>
      </c>
      <c r="E26" s="12"/>
      <c r="F26" s="12"/>
    </row>
    <row r="27" spans="1:6" x14ac:dyDescent="0.25">
      <c r="A27" s="12"/>
      <c r="B27" s="40" t="s">
        <v>110</v>
      </c>
      <c r="C27" s="35" t="s">
        <v>90</v>
      </c>
      <c r="D27" s="38">
        <v>92101409271</v>
      </c>
      <c r="E27" s="12"/>
      <c r="F27" s="12"/>
    </row>
    <row r="28" spans="1:6" x14ac:dyDescent="0.25">
      <c r="A28" s="12"/>
      <c r="B28" s="40" t="s">
        <v>112</v>
      </c>
      <c r="C28" s="35" t="s">
        <v>70</v>
      </c>
      <c r="D28" s="38">
        <v>92100215376</v>
      </c>
      <c r="E28" s="12"/>
      <c r="F28" s="12"/>
    </row>
    <row r="29" spans="1:6" x14ac:dyDescent="0.25">
      <c r="A29" s="12"/>
      <c r="B29" s="40" t="s">
        <v>113</v>
      </c>
      <c r="C29" s="35" t="s">
        <v>114</v>
      </c>
      <c r="D29" s="38">
        <v>92122908832</v>
      </c>
      <c r="E29" s="12"/>
      <c r="F29" s="12"/>
    </row>
    <row r="30" spans="1:6" x14ac:dyDescent="0.25">
      <c r="A30" s="12"/>
      <c r="B30" s="40" t="s">
        <v>116</v>
      </c>
      <c r="C30" s="35" t="s">
        <v>79</v>
      </c>
      <c r="D30" s="38">
        <v>92073110887</v>
      </c>
      <c r="E30" s="12"/>
      <c r="F30" s="12"/>
    </row>
    <row r="31" spans="1:6" x14ac:dyDescent="0.25">
      <c r="A31" s="12"/>
      <c r="B31" s="40" t="s">
        <v>118</v>
      </c>
      <c r="C31" s="35" t="s">
        <v>119</v>
      </c>
      <c r="D31" s="38">
        <v>93012308598</v>
      </c>
      <c r="E31" s="12"/>
      <c r="F31" s="12"/>
    </row>
    <row r="32" spans="1:6" x14ac:dyDescent="0.25">
      <c r="A32" s="12"/>
      <c r="B32" s="40" t="s">
        <v>121</v>
      </c>
      <c r="C32" s="35" t="s">
        <v>83</v>
      </c>
      <c r="D32" s="38">
        <v>92010305620</v>
      </c>
      <c r="E32" s="12"/>
      <c r="F32" s="12"/>
    </row>
    <row r="33" spans="1:6" x14ac:dyDescent="0.25">
      <c r="A33" s="12"/>
      <c r="B33" s="40" t="s">
        <v>122</v>
      </c>
      <c r="C33" s="35" t="s">
        <v>123</v>
      </c>
      <c r="D33" s="38">
        <v>92091411753</v>
      </c>
      <c r="E33" s="12"/>
      <c r="F33" s="12"/>
    </row>
    <row r="34" spans="1:6" x14ac:dyDescent="0.25">
      <c r="A34" s="12"/>
      <c r="B34" s="40" t="s">
        <v>125</v>
      </c>
      <c r="C34" s="35" t="s">
        <v>124</v>
      </c>
      <c r="D34" s="38">
        <v>92061008862</v>
      </c>
      <c r="E34" s="12"/>
      <c r="F34" s="12"/>
    </row>
    <row r="35" spans="1:6" x14ac:dyDescent="0.25">
      <c r="A35" s="12"/>
      <c r="B35" s="40" t="s">
        <v>126</v>
      </c>
      <c r="C35" s="35" t="s">
        <v>102</v>
      </c>
      <c r="D35" s="38">
        <v>93051610292</v>
      </c>
      <c r="E35" s="12"/>
      <c r="F35" s="12"/>
    </row>
    <row r="36" spans="1:6" x14ac:dyDescent="0.25">
      <c r="A36" s="12"/>
      <c r="B36" s="40" t="s">
        <v>127</v>
      </c>
      <c r="C36" s="35" t="s">
        <v>128</v>
      </c>
      <c r="D36" s="38">
        <v>90112411238</v>
      </c>
      <c r="E36" s="12"/>
      <c r="F36" s="12"/>
    </row>
    <row r="37" spans="1:6" x14ac:dyDescent="0.25">
      <c r="A37" s="12"/>
      <c r="B37" s="40" t="s">
        <v>129</v>
      </c>
      <c r="C37" s="35" t="s">
        <v>130</v>
      </c>
      <c r="D37" s="38">
        <v>92121813681</v>
      </c>
      <c r="E37" s="12"/>
      <c r="F37" s="12"/>
    </row>
    <row r="38" spans="1:6" x14ac:dyDescent="0.25">
      <c r="A38" s="12"/>
      <c r="B38" s="40" t="s">
        <v>131</v>
      </c>
      <c r="C38" s="35" t="s">
        <v>132</v>
      </c>
      <c r="D38" s="38">
        <v>92021908519</v>
      </c>
      <c r="E38" s="12"/>
      <c r="F38" s="12"/>
    </row>
    <row r="39" spans="1:6" x14ac:dyDescent="0.25">
      <c r="A39" s="12"/>
      <c r="B39" s="40" t="s">
        <v>134</v>
      </c>
      <c r="C39" s="35" t="s">
        <v>70</v>
      </c>
      <c r="D39" s="38">
        <v>90040203030</v>
      </c>
      <c r="E39" s="12"/>
      <c r="F39" s="12"/>
    </row>
    <row r="40" spans="1:6" x14ac:dyDescent="0.25">
      <c r="A40" s="12"/>
      <c r="B40" s="40" t="s">
        <v>135</v>
      </c>
      <c r="C40" s="35" t="s">
        <v>132</v>
      </c>
      <c r="D40" s="38">
        <v>92091813487</v>
      </c>
      <c r="E40" s="12"/>
      <c r="F40" s="12"/>
    </row>
    <row r="41" spans="1:6" x14ac:dyDescent="0.25">
      <c r="A41" s="12"/>
      <c r="B41" s="40" t="s">
        <v>136</v>
      </c>
      <c r="C41" s="35" t="s">
        <v>76</v>
      </c>
      <c r="D41" s="38">
        <v>92091608027</v>
      </c>
      <c r="E41" s="12"/>
      <c r="F41" s="12"/>
    </row>
    <row r="42" spans="1:6" x14ac:dyDescent="0.25">
      <c r="A42" s="12"/>
      <c r="B42" s="40" t="s">
        <v>137</v>
      </c>
      <c r="C42" s="35" t="s">
        <v>96</v>
      </c>
      <c r="D42" s="38">
        <v>92020309274</v>
      </c>
      <c r="E42" s="12"/>
      <c r="F42" s="12"/>
    </row>
    <row r="43" spans="1:6" x14ac:dyDescent="0.25">
      <c r="A43" s="12"/>
      <c r="B43" s="40" t="s">
        <v>138</v>
      </c>
      <c r="C43" s="35" t="s">
        <v>102</v>
      </c>
      <c r="D43" s="38">
        <v>92012309493</v>
      </c>
      <c r="E43" s="12"/>
      <c r="F43" s="12"/>
    </row>
    <row r="44" spans="1:6" x14ac:dyDescent="0.25">
      <c r="A44" s="12"/>
      <c r="B44" s="40" t="s">
        <v>139</v>
      </c>
      <c r="C44" s="35" t="s">
        <v>96</v>
      </c>
      <c r="D44" s="38">
        <v>90101409271</v>
      </c>
      <c r="E44" s="12"/>
      <c r="F44" s="12"/>
    </row>
    <row r="45" spans="1:6" x14ac:dyDescent="0.25">
      <c r="A45" s="12"/>
      <c r="B45" s="40" t="s">
        <v>140</v>
      </c>
      <c r="C45" s="35" t="s">
        <v>132</v>
      </c>
      <c r="D45" s="38">
        <v>92100215376</v>
      </c>
      <c r="E45" s="12"/>
      <c r="F45" s="12"/>
    </row>
    <row r="46" spans="1:6" x14ac:dyDescent="0.25">
      <c r="A46" s="12"/>
      <c r="B46" s="40" t="s">
        <v>141</v>
      </c>
      <c r="C46" s="35" t="s">
        <v>117</v>
      </c>
      <c r="D46" s="38">
        <v>92122908832</v>
      </c>
      <c r="E46" s="12"/>
      <c r="F46" s="12"/>
    </row>
    <row r="47" spans="1:6" x14ac:dyDescent="0.25">
      <c r="A47" s="12"/>
      <c r="B47" s="40" t="s">
        <v>142</v>
      </c>
      <c r="C47" s="35" t="s">
        <v>97</v>
      </c>
      <c r="D47" s="38">
        <v>92073110887</v>
      </c>
      <c r="E47" s="12"/>
      <c r="F47" s="12"/>
    </row>
    <row r="48" spans="1:6" x14ac:dyDescent="0.25">
      <c r="A48" s="12"/>
      <c r="B48" s="40" t="s">
        <v>143</v>
      </c>
      <c r="C48" s="35" t="s">
        <v>144</v>
      </c>
      <c r="D48" s="38">
        <v>93012308598</v>
      </c>
      <c r="E48" s="12"/>
      <c r="F48" s="12"/>
    </row>
    <row r="49" spans="1:6" x14ac:dyDescent="0.25">
      <c r="A49" s="12"/>
      <c r="B49" s="40" t="s">
        <v>146</v>
      </c>
      <c r="C49" s="35" t="s">
        <v>147</v>
      </c>
      <c r="D49" s="38">
        <v>90010305620</v>
      </c>
      <c r="E49" s="12"/>
      <c r="F49" s="12"/>
    </row>
    <row r="50" spans="1:6" x14ac:dyDescent="0.25">
      <c r="A50" s="12"/>
      <c r="B50" s="40" t="s">
        <v>149</v>
      </c>
      <c r="C50" s="35" t="s">
        <v>102</v>
      </c>
      <c r="D50" s="38">
        <v>92091411753</v>
      </c>
      <c r="E50" s="12"/>
      <c r="F50" s="12"/>
    </row>
    <row r="51" spans="1:6" x14ac:dyDescent="0.25">
      <c r="A51" s="12"/>
      <c r="B51" s="40" t="s">
        <v>150</v>
      </c>
      <c r="C51" s="35" t="s">
        <v>111</v>
      </c>
      <c r="D51" s="38">
        <v>92061008862</v>
      </c>
      <c r="E51" s="12"/>
      <c r="F51" s="12"/>
    </row>
    <row r="52" spans="1:6" x14ac:dyDescent="0.25">
      <c r="A52" s="12"/>
      <c r="B52" s="40" t="s">
        <v>151</v>
      </c>
      <c r="C52" s="35" t="s">
        <v>152</v>
      </c>
      <c r="D52" s="38">
        <v>93051610292</v>
      </c>
      <c r="E52" s="12"/>
      <c r="F52" s="12"/>
    </row>
    <row r="53" spans="1:6" x14ac:dyDescent="0.25">
      <c r="A53" s="12"/>
      <c r="B53" s="40" t="s">
        <v>151</v>
      </c>
      <c r="C53" s="35" t="s">
        <v>153</v>
      </c>
      <c r="D53" s="38">
        <v>92112411238</v>
      </c>
      <c r="E53" s="12"/>
      <c r="F53" s="12"/>
    </row>
    <row r="54" spans="1:6" x14ac:dyDescent="0.25">
      <c r="A54" s="12"/>
      <c r="B54" s="40" t="s">
        <v>154</v>
      </c>
      <c r="C54" s="35" t="s">
        <v>155</v>
      </c>
      <c r="D54" s="38">
        <v>92121813681</v>
      </c>
      <c r="E54" s="12"/>
      <c r="F54" s="12"/>
    </row>
    <row r="55" spans="1:6" x14ac:dyDescent="0.25">
      <c r="A55" s="12"/>
      <c r="B55" s="40" t="s">
        <v>157</v>
      </c>
      <c r="C55" s="35" t="s">
        <v>120</v>
      </c>
      <c r="D55" s="38">
        <v>89021908519</v>
      </c>
      <c r="E55" s="12"/>
      <c r="F55" s="12"/>
    </row>
    <row r="56" spans="1:6" x14ac:dyDescent="0.25">
      <c r="A56" s="12"/>
      <c r="B56" s="40" t="s">
        <v>159</v>
      </c>
      <c r="C56" s="35" t="s">
        <v>81</v>
      </c>
      <c r="D56" s="38">
        <v>89040203030</v>
      </c>
      <c r="E56" s="12"/>
      <c r="F56" s="12"/>
    </row>
    <row r="57" spans="1:6" x14ac:dyDescent="0.25">
      <c r="A57" s="12"/>
      <c r="B57" s="40" t="s">
        <v>160</v>
      </c>
      <c r="C57" s="35" t="s">
        <v>107</v>
      </c>
      <c r="D57" s="38">
        <v>92122509538</v>
      </c>
      <c r="E57" s="12"/>
      <c r="F57" s="12"/>
    </row>
    <row r="58" spans="1:6" x14ac:dyDescent="0.25">
      <c r="A58" s="12"/>
      <c r="B58" s="40" t="s">
        <v>161</v>
      </c>
      <c r="C58" s="35" t="s">
        <v>145</v>
      </c>
      <c r="D58" s="38">
        <v>92091813487</v>
      </c>
      <c r="E58" s="12"/>
      <c r="F58" s="12"/>
    </row>
    <row r="59" spans="1:6" x14ac:dyDescent="0.25">
      <c r="A59" s="12"/>
      <c r="B59" s="40" t="s">
        <v>162</v>
      </c>
      <c r="C59" s="35" t="s">
        <v>133</v>
      </c>
      <c r="D59" s="38">
        <v>92091608027</v>
      </c>
      <c r="E59" s="12"/>
      <c r="F59" s="12"/>
    </row>
    <row r="60" spans="1:6" x14ac:dyDescent="0.25">
      <c r="A60" s="12"/>
      <c r="B60" s="40" t="s">
        <v>163</v>
      </c>
      <c r="C60" s="35" t="s">
        <v>164</v>
      </c>
      <c r="D60" s="38">
        <v>92020309274</v>
      </c>
      <c r="E60" s="12"/>
      <c r="F60" s="12"/>
    </row>
    <row r="61" spans="1:6" x14ac:dyDescent="0.25">
      <c r="A61" s="12"/>
      <c r="B61" s="40" t="s">
        <v>165</v>
      </c>
      <c r="C61" s="35" t="s">
        <v>84</v>
      </c>
      <c r="D61" s="38">
        <v>90012309493</v>
      </c>
      <c r="E61" s="12"/>
      <c r="F61" s="12"/>
    </row>
    <row r="62" spans="1:6" x14ac:dyDescent="0.25">
      <c r="A62" s="12"/>
      <c r="B62" s="40" t="s">
        <v>166</v>
      </c>
      <c r="C62" s="35" t="s">
        <v>148</v>
      </c>
      <c r="D62" s="38">
        <v>92101409271</v>
      </c>
      <c r="E62" s="12"/>
      <c r="F62" s="12"/>
    </row>
    <row r="63" spans="1:6" x14ac:dyDescent="0.25">
      <c r="A63" s="12"/>
      <c r="B63" s="40" t="s">
        <v>167</v>
      </c>
      <c r="C63" s="35" t="s">
        <v>148</v>
      </c>
      <c r="D63" s="38">
        <v>92100215376</v>
      </c>
      <c r="E63" s="12"/>
      <c r="F63" s="12"/>
    </row>
    <row r="64" spans="1:6" x14ac:dyDescent="0.25">
      <c r="A64" s="12"/>
      <c r="B64" s="40" t="s">
        <v>168</v>
      </c>
      <c r="C64" s="35" t="s">
        <v>100</v>
      </c>
      <c r="D64" s="38">
        <v>92122908832</v>
      </c>
      <c r="E64" s="12"/>
      <c r="F64" s="12"/>
    </row>
    <row r="65" spans="1:6" x14ac:dyDescent="0.25">
      <c r="A65" s="12"/>
      <c r="B65" s="40" t="s">
        <v>169</v>
      </c>
      <c r="C65" s="35" t="s">
        <v>81</v>
      </c>
      <c r="D65" s="38">
        <v>92073110887</v>
      </c>
      <c r="E65" s="12"/>
      <c r="F65" s="12"/>
    </row>
    <row r="66" spans="1:6" x14ac:dyDescent="0.25">
      <c r="A66" s="12"/>
      <c r="B66" s="40" t="s">
        <v>171</v>
      </c>
      <c r="C66" s="35" t="s">
        <v>87</v>
      </c>
      <c r="D66" s="38">
        <v>93012308598</v>
      </c>
      <c r="E66" s="12"/>
      <c r="F66" s="12"/>
    </row>
    <row r="67" spans="1:6" x14ac:dyDescent="0.25">
      <c r="A67" s="12"/>
      <c r="B67" s="40" t="s">
        <v>172</v>
      </c>
      <c r="C67" s="35" t="s">
        <v>156</v>
      </c>
      <c r="D67" s="38">
        <v>92010305620</v>
      </c>
      <c r="E67" s="12"/>
      <c r="F67" s="12"/>
    </row>
    <row r="68" spans="1:6" x14ac:dyDescent="0.25">
      <c r="A68" s="12"/>
      <c r="B68" s="40" t="s">
        <v>173</v>
      </c>
      <c r="C68" s="35" t="s">
        <v>158</v>
      </c>
      <c r="D68" s="38">
        <v>92091411753</v>
      </c>
      <c r="E68" s="12"/>
      <c r="F68" s="12"/>
    </row>
    <row r="69" spans="1:6" x14ac:dyDescent="0.25">
      <c r="A69" s="12"/>
      <c r="B69" s="40" t="s">
        <v>174</v>
      </c>
      <c r="C69" s="35" t="s">
        <v>100</v>
      </c>
      <c r="D69" s="38">
        <v>92061008862</v>
      </c>
      <c r="E69" s="12"/>
      <c r="F69" s="12"/>
    </row>
    <row r="70" spans="1:6" x14ac:dyDescent="0.25">
      <c r="A70" s="12"/>
      <c r="B70" s="40" t="s">
        <v>175</v>
      </c>
      <c r="C70" s="35" t="s">
        <v>176</v>
      </c>
      <c r="D70" s="38">
        <v>93051610292</v>
      </c>
      <c r="E70" s="12"/>
      <c r="F70" s="12"/>
    </row>
    <row r="71" spans="1:6" x14ac:dyDescent="0.25">
      <c r="A71" s="12"/>
      <c r="B71" s="40" t="s">
        <v>177</v>
      </c>
      <c r="C71" s="35" t="s">
        <v>115</v>
      </c>
      <c r="D71" s="38">
        <v>90112411238</v>
      </c>
      <c r="E71" s="12"/>
      <c r="F71" s="12"/>
    </row>
    <row r="72" spans="1:6" x14ac:dyDescent="0.25">
      <c r="A72" s="12"/>
      <c r="B72" s="40" t="s">
        <v>178</v>
      </c>
      <c r="C72" s="35" t="s">
        <v>132</v>
      </c>
      <c r="D72" s="38">
        <v>92121813681</v>
      </c>
      <c r="E72" s="12"/>
      <c r="F72" s="12"/>
    </row>
    <row r="73" spans="1:6" x14ac:dyDescent="0.25">
      <c r="A73" s="12"/>
      <c r="B73" s="40" t="s">
        <v>179</v>
      </c>
      <c r="C73" s="35" t="s">
        <v>170</v>
      </c>
      <c r="D73" s="38">
        <v>92021908519</v>
      </c>
      <c r="E73" s="12"/>
      <c r="F73" s="12"/>
    </row>
    <row r="74" spans="1:6" x14ac:dyDescent="0.25">
      <c r="B74" s="37"/>
    </row>
  </sheetData>
  <mergeCells count="2">
    <mergeCell ref="A8:F8"/>
    <mergeCell ref="K9:L9"/>
  </mergeCells>
  <phoneticPr fontId="5" type="noConversion"/>
  <conditionalFormatting sqref="E10:E73">
    <cfRule type="cellIs" dxfId="0" priority="1" stopIfTrue="1" operator="lessThan">
      <formula>120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opLeftCell="A7" workbookViewId="0">
      <selection activeCell="F26" sqref="F26"/>
    </sheetView>
  </sheetViews>
  <sheetFormatPr defaultRowHeight="13.2" x14ac:dyDescent="0.25"/>
  <cols>
    <col min="1" max="1" width="4.6640625" customWidth="1"/>
    <col min="2" max="2" width="6.109375" customWidth="1"/>
    <col min="3" max="3" width="21.44140625" customWidth="1"/>
    <col min="4" max="4" width="12.6640625" customWidth="1"/>
    <col min="5" max="5" width="10.5546875" customWidth="1"/>
    <col min="6" max="6" width="10.6640625" customWidth="1"/>
    <col min="7" max="7" width="11" customWidth="1"/>
    <col min="9" max="9" width="11.6640625" customWidth="1"/>
  </cols>
  <sheetData>
    <row r="2" spans="2:9" x14ac:dyDescent="0.25">
      <c r="B2" s="110" t="s">
        <v>251</v>
      </c>
    </row>
    <row r="3" spans="2:9" x14ac:dyDescent="0.25">
      <c r="B3" s="110" t="s">
        <v>252</v>
      </c>
    </row>
    <row r="7" spans="2:9" ht="13.8" thickBot="1" x14ac:dyDescent="0.3"/>
    <row r="8" spans="2:9" ht="13.8" thickTop="1" x14ac:dyDescent="0.25">
      <c r="C8" s="164" t="s">
        <v>250</v>
      </c>
      <c r="D8" s="165"/>
      <c r="E8" s="165"/>
      <c r="F8" s="165"/>
      <c r="G8" s="165"/>
      <c r="H8" s="165"/>
      <c r="I8" s="166"/>
    </row>
    <row r="9" spans="2:9" ht="13.8" thickBot="1" x14ac:dyDescent="0.3">
      <c r="C9" s="83"/>
      <c r="D9" s="84"/>
      <c r="E9" s="84"/>
      <c r="F9" s="84"/>
      <c r="G9" s="84"/>
      <c r="H9" s="84"/>
      <c r="I9" s="85"/>
    </row>
    <row r="10" spans="2:9" ht="27.6" thickTop="1" thickBot="1" x14ac:dyDescent="0.3">
      <c r="C10" s="86" t="s">
        <v>5</v>
      </c>
      <c r="D10" s="87" t="s">
        <v>228</v>
      </c>
      <c r="E10" s="88" t="s">
        <v>229</v>
      </c>
      <c r="F10" s="89" t="s">
        <v>230</v>
      </c>
      <c r="G10" s="88" t="s">
        <v>231</v>
      </c>
      <c r="H10" s="88" t="s">
        <v>232</v>
      </c>
      <c r="I10" s="90" t="s">
        <v>233</v>
      </c>
    </row>
    <row r="11" spans="2:9" ht="13.8" thickTop="1" x14ac:dyDescent="0.25">
      <c r="C11" s="91" t="s">
        <v>234</v>
      </c>
      <c r="D11" s="92"/>
      <c r="E11" s="93">
        <v>18</v>
      </c>
      <c r="F11" s="93">
        <v>16</v>
      </c>
      <c r="G11" s="93">
        <v>15</v>
      </c>
      <c r="H11" s="93">
        <v>20</v>
      </c>
      <c r="I11" s="94"/>
    </row>
    <row r="12" spans="2:9" x14ac:dyDescent="0.25">
      <c r="C12" s="95" t="s">
        <v>235</v>
      </c>
      <c r="D12" s="96">
        <v>20</v>
      </c>
      <c r="E12" s="97"/>
      <c r="F12" s="97"/>
      <c r="G12" s="97"/>
      <c r="H12" s="97"/>
      <c r="I12" s="98"/>
    </row>
    <row r="13" spans="2:9" x14ac:dyDescent="0.25">
      <c r="C13" s="95" t="s">
        <v>236</v>
      </c>
      <c r="D13" s="96">
        <v>20</v>
      </c>
      <c r="E13" s="97"/>
      <c r="F13" s="97"/>
      <c r="G13" s="97"/>
      <c r="H13" s="97"/>
      <c r="I13" s="98"/>
    </row>
    <row r="14" spans="2:9" x14ac:dyDescent="0.25">
      <c r="C14" s="95" t="s">
        <v>237</v>
      </c>
      <c r="D14" s="96">
        <v>23</v>
      </c>
      <c r="E14" s="97"/>
      <c r="F14" s="97"/>
      <c r="G14" s="97"/>
      <c r="H14" s="97"/>
      <c r="I14" s="98"/>
    </row>
    <row r="15" spans="2:9" x14ac:dyDescent="0.25">
      <c r="C15" s="95" t="s">
        <v>238</v>
      </c>
      <c r="D15" s="96">
        <v>21</v>
      </c>
      <c r="E15" s="97"/>
      <c r="F15" s="97"/>
      <c r="G15" s="97"/>
      <c r="H15" s="97"/>
      <c r="I15" s="98"/>
    </row>
    <row r="16" spans="2:9" x14ac:dyDescent="0.25">
      <c r="C16" s="95" t="s">
        <v>239</v>
      </c>
      <c r="D16" s="96">
        <v>20</v>
      </c>
      <c r="E16" s="97"/>
      <c r="F16" s="97"/>
      <c r="G16" s="97"/>
      <c r="H16" s="97"/>
      <c r="I16" s="98"/>
    </row>
    <row r="17" spans="2:9" x14ac:dyDescent="0.25">
      <c r="C17" s="95" t="s">
        <v>240</v>
      </c>
      <c r="D17" s="96">
        <v>21</v>
      </c>
      <c r="E17" s="97"/>
      <c r="F17" s="97"/>
      <c r="G17" s="97"/>
      <c r="H17" s="97"/>
      <c r="I17" s="98"/>
    </row>
    <row r="18" spans="2:9" x14ac:dyDescent="0.25">
      <c r="C18" s="95" t="s">
        <v>241</v>
      </c>
      <c r="D18" s="96">
        <v>22</v>
      </c>
      <c r="E18" s="97"/>
      <c r="F18" s="97"/>
      <c r="G18" s="97"/>
      <c r="H18" s="97"/>
      <c r="I18" s="98"/>
    </row>
    <row r="19" spans="2:9" x14ac:dyDescent="0.25">
      <c r="C19" s="95" t="s">
        <v>242</v>
      </c>
      <c r="D19" s="96">
        <v>22</v>
      </c>
      <c r="E19" s="97"/>
      <c r="F19" s="97"/>
      <c r="G19" s="97"/>
      <c r="H19" s="97"/>
      <c r="I19" s="98"/>
    </row>
    <row r="20" spans="2:9" x14ac:dyDescent="0.25">
      <c r="C20" s="95" t="s">
        <v>243</v>
      </c>
      <c r="D20" s="96">
        <v>21</v>
      </c>
      <c r="E20" s="97"/>
      <c r="F20" s="97"/>
      <c r="G20" s="97"/>
      <c r="H20" s="97"/>
      <c r="I20" s="98"/>
    </row>
    <row r="21" spans="2:9" x14ac:dyDescent="0.25">
      <c r="C21" s="95" t="s">
        <v>244</v>
      </c>
      <c r="D21" s="96">
        <v>21</v>
      </c>
      <c r="E21" s="97"/>
      <c r="F21" s="97"/>
      <c r="G21" s="97"/>
      <c r="H21" s="97"/>
      <c r="I21" s="98"/>
    </row>
    <row r="22" spans="2:9" x14ac:dyDescent="0.25">
      <c r="C22" s="95" t="s">
        <v>245</v>
      </c>
      <c r="D22" s="96">
        <v>20</v>
      </c>
      <c r="E22" s="97"/>
      <c r="F22" s="97"/>
      <c r="G22" s="97"/>
      <c r="H22" s="97"/>
      <c r="I22" s="98"/>
    </row>
    <row r="23" spans="2:9" ht="13.8" thickBot="1" x14ac:dyDescent="0.3">
      <c r="C23" s="95" t="s">
        <v>246</v>
      </c>
      <c r="D23" s="96">
        <v>22</v>
      </c>
      <c r="E23" s="97"/>
      <c r="F23" s="97"/>
      <c r="G23" s="97"/>
      <c r="H23" s="97"/>
      <c r="I23" s="98"/>
    </row>
    <row r="24" spans="2:9" ht="14.4" thickTop="1" thickBot="1" x14ac:dyDescent="0.3">
      <c r="C24" s="99" t="s">
        <v>4</v>
      </c>
      <c r="D24" s="100"/>
      <c r="E24" s="101"/>
      <c r="F24" s="101"/>
      <c r="G24" s="101"/>
      <c r="H24" s="101"/>
      <c r="I24" s="102"/>
    </row>
    <row r="25" spans="2:9" ht="29.4" customHeight="1" thickTop="1" thickBot="1" x14ac:dyDescent="0.3">
      <c r="B25" s="103"/>
      <c r="C25" s="167" t="s">
        <v>247</v>
      </c>
      <c r="D25" s="168"/>
      <c r="E25" s="104"/>
      <c r="F25" s="104"/>
      <c r="G25" s="104"/>
      <c r="H25" s="104"/>
      <c r="I25" s="105"/>
    </row>
    <row r="26" spans="2:9" ht="27" thickBot="1" x14ac:dyDescent="0.3">
      <c r="C26" s="169" t="s">
        <v>248</v>
      </c>
      <c r="D26" s="170"/>
      <c r="E26" s="170"/>
      <c r="F26" s="106">
        <v>24.5</v>
      </c>
      <c r="G26" s="107"/>
      <c r="H26" s="108" t="s">
        <v>249</v>
      </c>
      <c r="I26" s="109">
        <v>3.98</v>
      </c>
    </row>
    <row r="27" spans="2:9" ht="13.8" thickTop="1" x14ac:dyDescent="0.25"/>
  </sheetData>
  <mergeCells count="3">
    <mergeCell ref="C8:I8"/>
    <mergeCell ref="C25:D25"/>
    <mergeCell ref="C26:E2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B2:I30"/>
  <sheetViews>
    <sheetView topLeftCell="A22" workbookViewId="0">
      <selection activeCell="C56" sqref="C56"/>
    </sheetView>
  </sheetViews>
  <sheetFormatPr defaultRowHeight="13.2" x14ac:dyDescent="0.25"/>
  <cols>
    <col min="2" max="2" width="31" bestFit="1" customWidth="1"/>
    <col min="3" max="3" width="15.44140625" customWidth="1"/>
    <col min="4" max="4" width="20" customWidth="1"/>
    <col min="5" max="5" width="14.109375" customWidth="1"/>
    <col min="6" max="6" width="11.5546875" customWidth="1"/>
  </cols>
  <sheetData>
    <row r="2" spans="2:6" x14ac:dyDescent="0.25">
      <c r="B2" t="s">
        <v>222</v>
      </c>
    </row>
    <row r="3" spans="2:6" x14ac:dyDescent="0.25">
      <c r="B3" t="s">
        <v>223</v>
      </c>
    </row>
    <row r="5" spans="2:6" ht="13.8" thickBot="1" x14ac:dyDescent="0.3"/>
    <row r="6" spans="2:6" ht="16.8" thickTop="1" thickBot="1" x14ac:dyDescent="0.35">
      <c r="B6" s="42" t="s">
        <v>191</v>
      </c>
      <c r="C6" s="43" t="s">
        <v>192</v>
      </c>
      <c r="D6" s="43" t="s">
        <v>193</v>
      </c>
      <c r="E6" s="44" t="s">
        <v>194</v>
      </c>
      <c r="F6" s="175" t="s">
        <v>275</v>
      </c>
    </row>
    <row r="7" spans="2:6" ht="13.8" thickTop="1" x14ac:dyDescent="0.25">
      <c r="B7" s="45" t="s">
        <v>195</v>
      </c>
      <c r="C7" s="46" t="s">
        <v>196</v>
      </c>
      <c r="D7" s="46">
        <v>1</v>
      </c>
      <c r="E7" s="47">
        <v>34</v>
      </c>
      <c r="F7" s="176"/>
    </row>
    <row r="8" spans="2:6" x14ac:dyDescent="0.25">
      <c r="B8" s="48" t="s">
        <v>197</v>
      </c>
      <c r="C8" s="41" t="s">
        <v>196</v>
      </c>
      <c r="D8" s="41">
        <v>2</v>
      </c>
      <c r="E8" s="49">
        <v>44</v>
      </c>
      <c r="F8" s="176"/>
    </row>
    <row r="9" spans="2:6" x14ac:dyDescent="0.25">
      <c r="B9" s="48" t="s">
        <v>198</v>
      </c>
      <c r="C9" s="41" t="s">
        <v>199</v>
      </c>
      <c r="D9" s="41">
        <v>1</v>
      </c>
      <c r="E9" s="49">
        <v>45</v>
      </c>
      <c r="F9" s="176"/>
    </row>
    <row r="10" spans="2:6" x14ac:dyDescent="0.25">
      <c r="B10" s="48" t="s">
        <v>200</v>
      </c>
      <c r="C10" s="41" t="s">
        <v>196</v>
      </c>
      <c r="D10" s="41"/>
      <c r="E10" s="49">
        <v>56</v>
      </c>
      <c r="F10" s="176"/>
    </row>
    <row r="11" spans="2:6" x14ac:dyDescent="0.25">
      <c r="B11" s="48" t="s">
        <v>201</v>
      </c>
      <c r="C11" s="41" t="s">
        <v>196</v>
      </c>
      <c r="D11" s="41">
        <v>1</v>
      </c>
      <c r="E11" s="49">
        <v>29</v>
      </c>
      <c r="F11" s="176"/>
    </row>
    <row r="12" spans="2:6" x14ac:dyDescent="0.25">
      <c r="B12" s="48" t="s">
        <v>202</v>
      </c>
      <c r="C12" s="41" t="s">
        <v>196</v>
      </c>
      <c r="D12" s="41">
        <v>4</v>
      </c>
      <c r="E12" s="49">
        <v>45</v>
      </c>
      <c r="F12" s="176"/>
    </row>
    <row r="13" spans="2:6" x14ac:dyDescent="0.25">
      <c r="B13" s="48" t="s">
        <v>203</v>
      </c>
      <c r="C13" s="41" t="s">
        <v>199</v>
      </c>
      <c r="D13" s="41">
        <v>1</v>
      </c>
      <c r="E13" s="49">
        <v>27</v>
      </c>
      <c r="F13" s="176"/>
    </row>
    <row r="14" spans="2:6" x14ac:dyDescent="0.25">
      <c r="B14" s="48" t="s">
        <v>204</v>
      </c>
      <c r="C14" s="41" t="s">
        <v>205</v>
      </c>
      <c r="D14" s="41">
        <v>3</v>
      </c>
      <c r="E14" s="49">
        <v>19</v>
      </c>
      <c r="F14" s="176"/>
    </row>
    <row r="15" spans="2:6" x14ac:dyDescent="0.25">
      <c r="B15" s="48" t="s">
        <v>206</v>
      </c>
      <c r="C15" s="41" t="s">
        <v>205</v>
      </c>
      <c r="D15" s="41">
        <v>3</v>
      </c>
      <c r="E15" s="49">
        <v>26</v>
      </c>
      <c r="F15" s="176"/>
    </row>
    <row r="16" spans="2:6" x14ac:dyDescent="0.25">
      <c r="B16" s="48" t="s">
        <v>207</v>
      </c>
      <c r="C16" s="41" t="s">
        <v>196</v>
      </c>
      <c r="D16" s="41">
        <v>5</v>
      </c>
      <c r="E16" s="49">
        <v>33</v>
      </c>
      <c r="F16" s="176"/>
    </row>
    <row r="17" spans="2:9" x14ac:dyDescent="0.25">
      <c r="B17" s="48" t="s">
        <v>208</v>
      </c>
      <c r="C17" s="41" t="s">
        <v>196</v>
      </c>
      <c r="D17" s="41"/>
      <c r="E17" s="49">
        <v>78</v>
      </c>
      <c r="F17" s="176"/>
    </row>
    <row r="18" spans="2:9" x14ac:dyDescent="0.25">
      <c r="B18" s="48" t="s">
        <v>209</v>
      </c>
      <c r="C18" s="41" t="s">
        <v>205</v>
      </c>
      <c r="D18" s="41">
        <v>1</v>
      </c>
      <c r="E18" s="49">
        <v>6</v>
      </c>
      <c r="F18" s="176"/>
    </row>
    <row r="19" spans="2:9" x14ac:dyDescent="0.25">
      <c r="B19" s="48" t="s">
        <v>210</v>
      </c>
      <c r="C19" s="41" t="s">
        <v>199</v>
      </c>
      <c r="D19" s="41">
        <v>15</v>
      </c>
      <c r="E19" s="49">
        <v>8</v>
      </c>
      <c r="F19" s="176"/>
    </row>
    <row r="20" spans="2:9" x14ac:dyDescent="0.25">
      <c r="B20" s="48" t="s">
        <v>211</v>
      </c>
      <c r="C20" s="41" t="s">
        <v>199</v>
      </c>
      <c r="D20" s="41">
        <v>12</v>
      </c>
      <c r="E20" s="49">
        <v>27</v>
      </c>
      <c r="F20" s="176"/>
    </row>
    <row r="21" spans="2:9" x14ac:dyDescent="0.25">
      <c r="B21" s="48" t="s">
        <v>212</v>
      </c>
      <c r="C21" s="41" t="s">
        <v>196</v>
      </c>
      <c r="D21" s="41"/>
      <c r="E21" s="49">
        <v>37</v>
      </c>
      <c r="F21" s="176"/>
    </row>
    <row r="22" spans="2:9" x14ac:dyDescent="0.25">
      <c r="B22" s="48" t="s">
        <v>213</v>
      </c>
      <c r="C22" s="41" t="s">
        <v>196</v>
      </c>
      <c r="D22" s="41">
        <v>14</v>
      </c>
      <c r="E22" s="49">
        <v>31</v>
      </c>
      <c r="F22" s="176"/>
    </row>
    <row r="23" spans="2:9" x14ac:dyDescent="0.25">
      <c r="B23" s="48" t="s">
        <v>214</v>
      </c>
      <c r="C23" s="41" t="s">
        <v>196</v>
      </c>
      <c r="D23" s="41"/>
      <c r="E23" s="49">
        <v>21</v>
      </c>
      <c r="F23" s="176"/>
    </row>
    <row r="24" spans="2:9" ht="13.8" thickBot="1" x14ac:dyDescent="0.3">
      <c r="B24" s="50" t="s">
        <v>215</v>
      </c>
      <c r="C24" s="51" t="s">
        <v>196</v>
      </c>
      <c r="D24" s="51">
        <v>1</v>
      </c>
      <c r="E24" s="52">
        <v>15</v>
      </c>
      <c r="F24" s="176"/>
    </row>
    <row r="25" spans="2:9" ht="13.8" thickTop="1" x14ac:dyDescent="0.25"/>
    <row r="26" spans="2:9" x14ac:dyDescent="0.25">
      <c r="B26" s="9" t="s">
        <v>216</v>
      </c>
      <c r="C26" s="53" t="s">
        <v>217</v>
      </c>
      <c r="D26" s="54" t="s">
        <v>218</v>
      </c>
      <c r="E26" s="54"/>
      <c r="F26" s="54" t="s">
        <v>219</v>
      </c>
      <c r="G26" s="54"/>
      <c r="H26" s="54" t="s">
        <v>220</v>
      </c>
      <c r="I26" s="54"/>
    </row>
    <row r="27" spans="2:9" x14ac:dyDescent="0.25">
      <c r="C27" s="12" t="s">
        <v>199</v>
      </c>
      <c r="D27" s="171"/>
      <c r="E27" s="172"/>
      <c r="F27" s="171"/>
      <c r="G27" s="172"/>
      <c r="H27" s="171"/>
      <c r="I27" s="172"/>
    </row>
    <row r="28" spans="2:9" x14ac:dyDescent="0.25">
      <c r="C28" s="12" t="s">
        <v>205</v>
      </c>
      <c r="D28" s="171"/>
      <c r="E28" s="172"/>
      <c r="F28" s="171"/>
      <c r="G28" s="172"/>
      <c r="H28" s="171"/>
      <c r="I28" s="172"/>
    </row>
    <row r="29" spans="2:9" x14ac:dyDescent="0.25">
      <c r="C29" s="55" t="s">
        <v>196</v>
      </c>
      <c r="D29" s="171"/>
      <c r="E29" s="172"/>
      <c r="F29" s="171"/>
      <c r="G29" s="172"/>
      <c r="H29" s="171"/>
      <c r="I29" s="172"/>
    </row>
    <row r="30" spans="2:9" x14ac:dyDescent="0.25">
      <c r="B30" s="56" t="s">
        <v>221</v>
      </c>
      <c r="C30" s="57"/>
      <c r="D30" s="58"/>
      <c r="E30" s="41"/>
    </row>
  </sheetData>
  <mergeCells count="9">
    <mergeCell ref="H27:I27"/>
    <mergeCell ref="H28:I28"/>
    <mergeCell ref="H29:I29"/>
    <mergeCell ref="D27:E27"/>
    <mergeCell ref="D28:E28"/>
    <mergeCell ref="D29:E29"/>
    <mergeCell ref="F27:G27"/>
    <mergeCell ref="F28:G28"/>
    <mergeCell ref="F29:G29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sqref="A1:IV2"/>
    </sheetView>
  </sheetViews>
  <sheetFormatPr defaultRowHeight="13.2" x14ac:dyDescent="0.25"/>
  <sheetData>
    <row r="1" spans="2:9" ht="13.8" x14ac:dyDescent="0.3">
      <c r="B1" s="21"/>
    </row>
    <row r="3" spans="2:9" ht="13.8" x14ac:dyDescent="0.3">
      <c r="B3" s="21" t="s">
        <v>28</v>
      </c>
    </row>
    <row r="4" spans="2:9" ht="13.8" x14ac:dyDescent="0.3">
      <c r="B4" s="21" t="s">
        <v>29</v>
      </c>
    </row>
    <row r="5" spans="2:9" ht="13.8" x14ac:dyDescent="0.3">
      <c r="B5" s="21" t="s">
        <v>30</v>
      </c>
    </row>
    <row r="6" spans="2:9" ht="13.8" x14ac:dyDescent="0.3">
      <c r="B6" s="21" t="s">
        <v>31</v>
      </c>
    </row>
    <row r="7" spans="2:9" ht="13.8" x14ac:dyDescent="0.3">
      <c r="B7" s="21"/>
    </row>
    <row r="8" spans="2:9" ht="13.8" thickBot="1" x14ac:dyDescent="0.3"/>
    <row r="9" spans="2:9" ht="21.6" thickTop="1" thickBot="1" x14ac:dyDescent="0.3">
      <c r="B9" s="22" t="s">
        <v>32</v>
      </c>
      <c r="C9" s="23" t="s">
        <v>33</v>
      </c>
      <c r="D9" s="23" t="s">
        <v>34</v>
      </c>
      <c r="E9" s="23" t="s">
        <v>35</v>
      </c>
      <c r="F9" s="24" t="s">
        <v>11</v>
      </c>
      <c r="H9" s="173" t="s">
        <v>36</v>
      </c>
      <c r="I9" s="174"/>
    </row>
    <row r="10" spans="2:9" ht="13.8" thickTop="1" x14ac:dyDescent="0.25">
      <c r="B10" s="25">
        <v>1</v>
      </c>
      <c r="C10" s="26" t="s">
        <v>37</v>
      </c>
      <c r="D10" s="26">
        <v>120</v>
      </c>
      <c r="E10" s="26">
        <v>100</v>
      </c>
      <c r="F10" s="27"/>
      <c r="H10" s="28" t="s">
        <v>38</v>
      </c>
      <c r="I10" s="29"/>
    </row>
    <row r="11" spans="2:9" ht="20.399999999999999" x14ac:dyDescent="0.25">
      <c r="B11" s="25">
        <v>2</v>
      </c>
      <c r="C11" s="26" t="s">
        <v>39</v>
      </c>
      <c r="D11" s="26">
        <v>150</v>
      </c>
      <c r="E11" s="26">
        <v>50</v>
      </c>
      <c r="F11" s="27"/>
      <c r="H11" s="30" t="s">
        <v>40</v>
      </c>
      <c r="I11" s="27"/>
    </row>
    <row r="12" spans="2:9" ht="20.399999999999999" x14ac:dyDescent="0.25">
      <c r="B12" s="25">
        <v>3</v>
      </c>
      <c r="C12" s="26" t="s">
        <v>41</v>
      </c>
      <c r="D12" s="26">
        <v>100</v>
      </c>
      <c r="E12" s="26">
        <v>50</v>
      </c>
      <c r="F12" s="27"/>
      <c r="H12" s="30" t="s">
        <v>42</v>
      </c>
      <c r="I12" s="27"/>
    </row>
    <row r="13" spans="2:9" ht="21" thickBot="1" x14ac:dyDescent="0.3">
      <c r="B13" s="25">
        <v>4</v>
      </c>
      <c r="C13" s="26" t="s">
        <v>43</v>
      </c>
      <c r="D13" s="26">
        <v>200</v>
      </c>
      <c r="E13" s="26">
        <v>100</v>
      </c>
      <c r="F13" s="27"/>
      <c r="H13" s="31" t="s">
        <v>44</v>
      </c>
      <c r="I13" s="32"/>
    </row>
    <row r="14" spans="2:9" ht="14.4" thickTop="1" thickBot="1" x14ac:dyDescent="0.3">
      <c r="B14" s="25">
        <v>5</v>
      </c>
      <c r="C14" s="26" t="s">
        <v>45</v>
      </c>
      <c r="D14" s="26">
        <v>100</v>
      </c>
      <c r="E14" s="26">
        <v>50</v>
      </c>
      <c r="F14" s="27"/>
    </row>
    <row r="15" spans="2:9" ht="14.4" thickTop="1" thickBot="1" x14ac:dyDescent="0.3">
      <c r="B15" s="25">
        <v>6</v>
      </c>
      <c r="C15" s="26" t="s">
        <v>46</v>
      </c>
      <c r="D15" s="26">
        <v>165</v>
      </c>
      <c r="E15" s="26">
        <v>100</v>
      </c>
      <c r="F15" s="27"/>
      <c r="H15" s="173" t="s">
        <v>47</v>
      </c>
      <c r="I15" s="174"/>
    </row>
    <row r="16" spans="2:9" ht="13.8" thickTop="1" x14ac:dyDescent="0.25">
      <c r="B16" s="25">
        <v>7</v>
      </c>
      <c r="C16" s="26" t="s">
        <v>48</v>
      </c>
      <c r="D16" s="26">
        <v>220</v>
      </c>
      <c r="E16" s="26">
        <v>50</v>
      </c>
      <c r="F16" s="27"/>
      <c r="H16" s="28" t="s">
        <v>49</v>
      </c>
      <c r="I16" s="29"/>
    </row>
    <row r="17" spans="2:9" ht="13.8" thickBot="1" x14ac:dyDescent="0.3">
      <c r="B17" s="25">
        <v>8</v>
      </c>
      <c r="C17" s="26" t="s">
        <v>50</v>
      </c>
      <c r="D17" s="26">
        <v>100</v>
      </c>
      <c r="E17" s="26"/>
      <c r="F17" s="27"/>
      <c r="H17" s="31" t="s">
        <v>51</v>
      </c>
      <c r="I17" s="32"/>
    </row>
    <row r="18" spans="2:9" ht="13.8" thickTop="1" x14ac:dyDescent="0.25">
      <c r="B18" s="25">
        <v>9</v>
      </c>
      <c r="C18" s="26" t="s">
        <v>52</v>
      </c>
      <c r="D18" s="26">
        <v>150</v>
      </c>
      <c r="E18" s="26">
        <v>150</v>
      </c>
      <c r="F18" s="27"/>
    </row>
    <row r="19" spans="2:9" x14ac:dyDescent="0.25">
      <c r="B19" s="25">
        <v>10</v>
      </c>
      <c r="C19" s="26" t="s">
        <v>6</v>
      </c>
      <c r="D19" s="26">
        <v>100</v>
      </c>
      <c r="E19" s="26">
        <v>50</v>
      </c>
      <c r="F19" s="27"/>
    </row>
    <row r="20" spans="2:9" x14ac:dyDescent="0.25">
      <c r="B20" s="25">
        <v>11</v>
      </c>
      <c r="C20" s="26" t="s">
        <v>53</v>
      </c>
      <c r="D20" s="26">
        <v>180</v>
      </c>
      <c r="E20" s="26"/>
      <c r="F20" s="27"/>
    </row>
    <row r="21" spans="2:9" x14ac:dyDescent="0.25">
      <c r="B21" s="25">
        <v>12</v>
      </c>
      <c r="C21" s="26" t="s">
        <v>54</v>
      </c>
      <c r="D21" s="26">
        <v>130</v>
      </c>
      <c r="E21" s="26">
        <v>130</v>
      </c>
      <c r="F21" s="27"/>
    </row>
    <row r="22" spans="2:9" x14ac:dyDescent="0.25">
      <c r="B22" s="25">
        <v>13</v>
      </c>
      <c r="C22" s="26" t="s">
        <v>55</v>
      </c>
      <c r="D22" s="26">
        <v>50</v>
      </c>
      <c r="E22" s="26"/>
      <c r="F22" s="27"/>
    </row>
    <row r="23" spans="2:9" x14ac:dyDescent="0.25">
      <c r="B23" s="25">
        <v>14</v>
      </c>
      <c r="C23" s="26" t="s">
        <v>56</v>
      </c>
      <c r="D23" s="26">
        <v>100</v>
      </c>
      <c r="E23" s="26">
        <v>50</v>
      </c>
      <c r="F23" s="27"/>
    </row>
    <row r="24" spans="2:9" x14ac:dyDescent="0.25">
      <c r="B24" s="25">
        <v>15</v>
      </c>
      <c r="C24" s="26" t="s">
        <v>57</v>
      </c>
      <c r="D24" s="26">
        <v>150</v>
      </c>
      <c r="E24" s="26">
        <v>100</v>
      </c>
      <c r="F24" s="27"/>
    </row>
    <row r="25" spans="2:9" x14ac:dyDescent="0.25">
      <c r="B25" s="25">
        <v>16</v>
      </c>
      <c r="C25" s="26" t="s">
        <v>58</v>
      </c>
      <c r="D25" s="26">
        <v>200</v>
      </c>
      <c r="E25" s="26">
        <v>100</v>
      </c>
      <c r="F25" s="27"/>
    </row>
    <row r="26" spans="2:9" x14ac:dyDescent="0.25">
      <c r="B26" s="25">
        <v>17</v>
      </c>
      <c r="C26" s="26" t="s">
        <v>59</v>
      </c>
      <c r="D26" s="26">
        <v>160</v>
      </c>
      <c r="E26" s="26">
        <v>150</v>
      </c>
      <c r="F26" s="27"/>
    </row>
    <row r="27" spans="2:9" x14ac:dyDescent="0.25">
      <c r="B27" s="25">
        <v>18</v>
      </c>
      <c r="C27" s="26" t="s">
        <v>60</v>
      </c>
      <c r="D27" s="26">
        <v>100</v>
      </c>
      <c r="E27" s="26"/>
      <c r="F27" s="27"/>
    </row>
    <row r="28" spans="2:9" x14ac:dyDescent="0.25">
      <c r="B28" s="25">
        <v>19</v>
      </c>
      <c r="C28" s="26" t="s">
        <v>61</v>
      </c>
      <c r="D28" s="26">
        <v>50</v>
      </c>
      <c r="E28" s="26">
        <v>50</v>
      </c>
      <c r="F28" s="27"/>
    </row>
    <row r="29" spans="2:9" x14ac:dyDescent="0.25">
      <c r="B29" s="25">
        <v>20</v>
      </c>
      <c r="C29" s="26" t="s">
        <v>62</v>
      </c>
      <c r="D29" s="26">
        <v>120</v>
      </c>
      <c r="E29" s="26">
        <v>120</v>
      </c>
      <c r="F29" s="27"/>
    </row>
    <row r="30" spans="2:9" x14ac:dyDescent="0.25">
      <c r="B30" s="25">
        <v>21</v>
      </c>
      <c r="C30" s="26" t="s">
        <v>63</v>
      </c>
      <c r="D30" s="26">
        <v>100</v>
      </c>
      <c r="E30" s="26">
        <v>100</v>
      </c>
      <c r="F30" s="27"/>
    </row>
    <row r="31" spans="2:9" x14ac:dyDescent="0.25">
      <c r="B31" s="25">
        <v>22</v>
      </c>
      <c r="C31" s="26" t="s">
        <v>64</v>
      </c>
      <c r="D31" s="26">
        <v>210</v>
      </c>
      <c r="E31" s="26">
        <v>50</v>
      </c>
      <c r="F31" s="27"/>
    </row>
    <row r="32" spans="2:9" ht="13.8" thickBot="1" x14ac:dyDescent="0.3">
      <c r="B32" s="33">
        <v>23</v>
      </c>
      <c r="C32" s="34" t="s">
        <v>65</v>
      </c>
      <c r="D32" s="34">
        <v>150</v>
      </c>
      <c r="E32" s="34">
        <v>150</v>
      </c>
      <c r="F32" s="32"/>
    </row>
    <row r="33" ht="13.8" thickTop="1" x14ac:dyDescent="0.25"/>
  </sheetData>
  <mergeCells count="2">
    <mergeCell ref="H9:I9"/>
    <mergeCell ref="H15:I15"/>
  </mergeCells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C9" sqref="C9"/>
    </sheetView>
  </sheetViews>
  <sheetFormatPr defaultRowHeight="13.2" x14ac:dyDescent="0.25"/>
  <sheetData>
    <row r="2" spans="2:12" ht="13.8" x14ac:dyDescent="0.3">
      <c r="B2" s="21" t="s">
        <v>276</v>
      </c>
    </row>
    <row r="3" spans="2:12" ht="13.8" x14ac:dyDescent="0.3">
      <c r="B3" s="21" t="s">
        <v>277</v>
      </c>
    </row>
    <row r="4" spans="2:12" ht="13.8" x14ac:dyDescent="0.3">
      <c r="B4" s="21" t="s">
        <v>283</v>
      </c>
    </row>
    <row r="5" spans="2:12" ht="13.8" x14ac:dyDescent="0.3">
      <c r="B5" s="21" t="s">
        <v>278</v>
      </c>
    </row>
    <row r="6" spans="2:12" ht="13.8" thickBot="1" x14ac:dyDescent="0.3"/>
    <row r="7" spans="2:12" ht="13.8" thickTop="1" x14ac:dyDescent="0.25">
      <c r="B7" s="177" t="s">
        <v>279</v>
      </c>
      <c r="C7" s="178" t="s">
        <v>280</v>
      </c>
      <c r="D7" s="178"/>
      <c r="E7" s="178"/>
      <c r="F7" s="178"/>
      <c r="G7" s="178"/>
      <c r="H7" s="178"/>
      <c r="I7" s="178"/>
      <c r="J7" s="178"/>
      <c r="K7" s="178"/>
      <c r="L7" s="179"/>
    </row>
    <row r="8" spans="2:12" x14ac:dyDescent="0.25">
      <c r="B8" s="180"/>
      <c r="C8" s="181">
        <v>1</v>
      </c>
      <c r="D8" s="181">
        <v>2</v>
      </c>
      <c r="E8" s="181">
        <v>3</v>
      </c>
      <c r="F8" s="181">
        <v>4</v>
      </c>
      <c r="G8" s="181">
        <v>5</v>
      </c>
      <c r="H8" s="181">
        <v>6</v>
      </c>
      <c r="I8" s="181">
        <v>7</v>
      </c>
      <c r="J8" s="181">
        <v>8</v>
      </c>
      <c r="K8" s="181">
        <v>9</v>
      </c>
      <c r="L8" s="182">
        <v>10</v>
      </c>
    </row>
    <row r="9" spans="2:12" x14ac:dyDescent="0.25">
      <c r="B9" s="183">
        <v>0.5</v>
      </c>
      <c r="C9" s="184"/>
      <c r="D9" s="184"/>
      <c r="E9" s="184"/>
      <c r="F9" s="184"/>
      <c r="G9" s="184"/>
      <c r="H9" s="184"/>
      <c r="I9" s="184"/>
      <c r="J9" s="184"/>
      <c r="K9" s="184"/>
      <c r="L9" s="185"/>
    </row>
    <row r="10" spans="2:12" x14ac:dyDescent="0.25">
      <c r="B10" s="183">
        <v>1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5"/>
    </row>
    <row r="11" spans="2:12" x14ac:dyDescent="0.25">
      <c r="B11" s="183">
        <v>1.5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5"/>
    </row>
    <row r="12" spans="2:12" x14ac:dyDescent="0.25">
      <c r="B12" s="183">
        <v>2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5"/>
    </row>
    <row r="13" spans="2:12" x14ac:dyDescent="0.25">
      <c r="B13" s="183">
        <v>2.5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5"/>
    </row>
    <row r="14" spans="2:12" x14ac:dyDescent="0.25">
      <c r="B14" s="183">
        <v>3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5"/>
    </row>
    <row r="15" spans="2:12" x14ac:dyDescent="0.25">
      <c r="B15" s="183">
        <v>3.5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5"/>
    </row>
    <row r="16" spans="2:12" x14ac:dyDescent="0.25">
      <c r="B16" s="183">
        <v>4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5"/>
    </row>
    <row r="17" spans="2:12" x14ac:dyDescent="0.25">
      <c r="B17" s="183">
        <v>4.5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5"/>
    </row>
    <row r="18" spans="2:12" ht="13.8" thickBot="1" x14ac:dyDescent="0.3">
      <c r="B18" s="186">
        <v>5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8"/>
    </row>
    <row r="19" spans="2:12" ht="13.8" thickTop="1" x14ac:dyDescent="0.25"/>
    <row r="20" spans="2:12" ht="13.8" x14ac:dyDescent="0.3">
      <c r="B20" s="21" t="s">
        <v>281</v>
      </c>
      <c r="L20" s="189"/>
    </row>
    <row r="21" spans="2:12" ht="13.8" x14ac:dyDescent="0.3">
      <c r="B21" s="21" t="s">
        <v>282</v>
      </c>
      <c r="L21" s="189"/>
    </row>
  </sheetData>
  <mergeCells count="2">
    <mergeCell ref="B7:B8"/>
    <mergeCell ref="C7:L7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Polecenia</vt:lpstr>
      <vt:lpstr>10punktów</vt:lpstr>
      <vt:lpstr>15_punktów</vt:lpstr>
      <vt:lpstr>20_punktów</vt:lpstr>
      <vt:lpstr>20 punktów</vt:lpstr>
      <vt:lpstr>10__punktów</vt:lpstr>
      <vt:lpstr>15 punktów</vt:lpstr>
      <vt:lpstr>10_punktów</vt:lpstr>
      <vt:lpstr>'20_punktów'!Wybieranie</vt:lpstr>
    </vt:vector>
  </TitlesOfParts>
  <Company>2Lo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Sz</dc:creator>
  <cp:lastModifiedBy>Heniek</cp:lastModifiedBy>
  <dcterms:created xsi:type="dcterms:W3CDTF">2000-01-15T07:05:31Z</dcterms:created>
  <dcterms:modified xsi:type="dcterms:W3CDTF">2020-05-20T17:56:34Z</dcterms:modified>
</cp:coreProperties>
</file>